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 yWindow="5640" windowWidth="23064" windowHeight="5304" activeTab="1"/>
  </bookViews>
  <sheets>
    <sheet name="108日曆" sheetId="3" r:id="rId1"/>
    <sheet name="(108)7~9" sheetId="7" r:id="rId2"/>
  </sheets>
  <definedNames>
    <definedName name="_xlnm.Print_Area" localSheetId="1">'(108)7~9'!$A$1:$Y$40</definedName>
    <definedName name="_xlnm.Print_Area" localSheetId="0">'108日曆'!$A$1:$AD$71</definedName>
    <definedName name="羽球空調費" localSheetId="1">'(108)7~9'!#REF!</definedName>
    <definedName name="羽球空調費">#REF!</definedName>
    <definedName name="羽球單位時間" localSheetId="1">'(108)7~9'!#REF!</definedName>
    <definedName name="羽球單位時間">#REF!</definedName>
    <definedName name="羽球場地費" localSheetId="1">'(108)7~9'!#REF!</definedName>
    <definedName name="羽球場地費">#REF!</definedName>
    <definedName name="羽球場地費用" localSheetId="1">#REF!</definedName>
    <definedName name="羽球場地費用">#REF!</definedName>
    <definedName name="羽球照明費" localSheetId="1">'(108)7~9'!#REF!</definedName>
    <definedName name="羽球照明費">#REF!</definedName>
    <definedName name="網球單位時間" localSheetId="1">'(108)7~9'!#REF!</definedName>
    <definedName name="網球單位時間">#REF!</definedName>
    <definedName name="網球單位時間2" localSheetId="1">#REF!</definedName>
    <definedName name="網球單位時間2">#REF!</definedName>
    <definedName name="網球場地費" localSheetId="1">'(108)7~9'!#REF!</definedName>
    <definedName name="網球場地費">#REF!</definedName>
    <definedName name="網球照明費" localSheetId="1">'(108)7~9'!#REF!</definedName>
    <definedName name="網球照明費">#REF!</definedName>
  </definedNames>
  <calcPr calcId="145621"/>
  <webPublishing allowPng="1" targetScreenSize="1024x768" codePage="1200"/>
</workbook>
</file>

<file path=xl/calcChain.xml><?xml version="1.0" encoding="utf-8"?>
<calcChain xmlns="http://schemas.openxmlformats.org/spreadsheetml/2006/main">
  <c r="Q12" i="7" l="1"/>
  <c r="H39" i="7" l="1"/>
  <c r="J39" i="7" s="1"/>
  <c r="L39" i="7" s="1"/>
  <c r="Q39" i="7" s="1"/>
  <c r="T39" i="7" s="1"/>
  <c r="T38" i="7"/>
  <c r="H38" i="7"/>
  <c r="J38" i="7" s="1"/>
  <c r="L38" i="7" s="1"/>
  <c r="T37" i="7"/>
  <c r="H37" i="7"/>
  <c r="J37" i="7" s="1"/>
  <c r="L37" i="7" s="1"/>
  <c r="T36" i="7"/>
  <c r="H36" i="7"/>
  <c r="J36" i="7" s="1"/>
  <c r="L36" i="7" s="1"/>
  <c r="T35" i="7"/>
  <c r="H35" i="7"/>
  <c r="J35" i="7" s="1"/>
  <c r="L35" i="7" s="1"/>
  <c r="T34" i="7"/>
  <c r="H34" i="7"/>
  <c r="J34" i="7" s="1"/>
  <c r="L34" i="7" s="1"/>
  <c r="J33" i="7"/>
  <c r="L33" i="7" s="1"/>
  <c r="Q33" i="7" s="1"/>
  <c r="T33" i="7" s="1"/>
  <c r="H33" i="7"/>
  <c r="T32" i="7"/>
  <c r="H32" i="7"/>
  <c r="J32" i="7" s="1"/>
  <c r="L32" i="7" s="1"/>
  <c r="T31" i="7"/>
  <c r="J31" i="7"/>
  <c r="L31" i="7" s="1"/>
  <c r="H31" i="7"/>
  <c r="T30" i="7"/>
  <c r="H30" i="7"/>
  <c r="J30" i="7" s="1"/>
  <c r="L30" i="7" s="1"/>
  <c r="J27" i="7"/>
  <c r="L27" i="7" s="1"/>
  <c r="Q27" i="7" s="1"/>
  <c r="T27" i="7" s="1"/>
  <c r="H27" i="7"/>
  <c r="T26" i="7"/>
  <c r="H26" i="7"/>
  <c r="J26" i="7" s="1"/>
  <c r="L26" i="7" s="1"/>
  <c r="H24" i="7"/>
  <c r="J24" i="7" s="1"/>
  <c r="L24" i="7" s="1"/>
  <c r="Q24" i="7" s="1"/>
  <c r="T24" i="7" s="1"/>
  <c r="T23" i="7"/>
  <c r="H23" i="7"/>
  <c r="J23" i="7" s="1"/>
  <c r="L23" i="7" s="1"/>
  <c r="A20" i="7"/>
  <c r="T18" i="7"/>
  <c r="J18" i="7"/>
  <c r="L18" i="7" s="1"/>
  <c r="H18" i="7"/>
  <c r="T17" i="7"/>
  <c r="H17" i="7"/>
  <c r="J17" i="7" s="1"/>
  <c r="L17" i="7" s="1"/>
  <c r="T16" i="7"/>
  <c r="J16" i="7"/>
  <c r="L16" i="7" s="1"/>
  <c r="H16" i="7"/>
  <c r="T15" i="7"/>
  <c r="H15" i="7"/>
  <c r="J15" i="7" s="1"/>
  <c r="L15" i="7" s="1"/>
  <c r="T13" i="7"/>
  <c r="J13" i="7"/>
  <c r="L13" i="7" s="1"/>
  <c r="H13" i="7"/>
  <c r="H12" i="7"/>
  <c r="J12" i="7" s="1"/>
  <c r="L12" i="7" s="1"/>
  <c r="T12" i="7" s="1"/>
  <c r="H11" i="7"/>
  <c r="J11" i="7" s="1"/>
  <c r="L11" i="7" s="1"/>
  <c r="Q11" i="7" s="1"/>
  <c r="T11" i="7" s="1"/>
  <c r="H10" i="7"/>
  <c r="J10" i="7" s="1"/>
  <c r="L10" i="7" s="1"/>
  <c r="Q10" i="7" s="1"/>
  <c r="T10" i="7" s="1"/>
  <c r="J8" i="7"/>
  <c r="L8" i="7" s="1"/>
  <c r="Q8" i="7" s="1"/>
  <c r="T8" i="7" s="1"/>
  <c r="H8" i="7"/>
  <c r="H7" i="7"/>
  <c r="J7" i="7" s="1"/>
  <c r="L7" i="7" s="1"/>
  <c r="Q7" i="7" s="1"/>
  <c r="T7" i="7" s="1"/>
  <c r="H6" i="7"/>
  <c r="J6" i="7" s="1"/>
  <c r="L6" i="7" s="1"/>
  <c r="Q6" i="7" s="1"/>
  <c r="T6" i="7" s="1"/>
  <c r="H5" i="7"/>
  <c r="J5" i="7" s="1"/>
  <c r="L5" i="7" s="1"/>
  <c r="Q5" i="7" s="1"/>
  <c r="T5" i="7" s="1"/>
  <c r="J4" i="7"/>
  <c r="L4" i="7" s="1"/>
  <c r="Q4" i="7" s="1"/>
  <c r="T4" i="7" s="1"/>
  <c r="H4" i="7"/>
  <c r="H36" i="3" l="1"/>
  <c r="W19" i="3"/>
  <c r="AC56" i="3"/>
  <c r="AB56" i="3"/>
  <c r="AA56" i="3"/>
  <c r="Z56" i="3"/>
  <c r="Y56" i="3"/>
  <c r="X56" i="3"/>
  <c r="W56" i="3"/>
  <c r="AC39" i="3"/>
  <c r="AB39" i="3"/>
  <c r="AA39" i="3"/>
  <c r="Z39" i="3"/>
  <c r="Y39" i="3"/>
  <c r="X39" i="3"/>
  <c r="W39" i="3"/>
  <c r="AC22" i="3"/>
  <c r="AB22" i="3"/>
  <c r="AA22" i="3"/>
  <c r="Z22" i="3"/>
  <c r="Y22" i="3"/>
  <c r="AD22" i="3" s="1"/>
  <c r="AD70" i="3" s="1"/>
  <c r="X22" i="3"/>
  <c r="W22" i="3"/>
  <c r="V70" i="3"/>
  <c r="O70" i="3"/>
  <c r="H70" i="3"/>
  <c r="A70" i="3" s="1"/>
  <c r="V53" i="3"/>
  <c r="O53" i="3"/>
  <c r="H53" i="3"/>
  <c r="A53" i="3" s="1"/>
  <c r="A19" i="3"/>
  <c r="V36" i="3"/>
  <c r="O36" i="3"/>
  <c r="A36" i="3" s="1"/>
  <c r="V19" i="3"/>
  <c r="O19" i="3"/>
  <c r="H19" i="3"/>
  <c r="W69" i="3"/>
  <c r="W68" i="3"/>
  <c r="W52" i="3"/>
  <c r="W51" i="3"/>
  <c r="W35" i="3"/>
  <c r="W34" i="3"/>
  <c r="W18" i="3"/>
  <c r="W17" i="3"/>
  <c r="X5" i="3"/>
  <c r="Y5" i="3"/>
  <c r="Z5" i="3"/>
  <c r="AA5" i="3"/>
  <c r="AB5" i="3"/>
  <c r="AC5" i="3"/>
  <c r="W5" i="3"/>
  <c r="W70" i="3" l="1"/>
  <c r="AD56" i="3"/>
  <c r="W53" i="3"/>
  <c r="AD39" i="3"/>
  <c r="W36" i="3"/>
  <c r="AD5" i="3"/>
</calcChain>
</file>

<file path=xl/sharedStrings.xml><?xml version="1.0" encoding="utf-8"?>
<sst xmlns="http://schemas.openxmlformats.org/spreadsheetml/2006/main" count="626" uniqueCount="175">
  <si>
    <t>月</t>
  </si>
  <si>
    <t>日</t>
  </si>
  <si>
    <t>一</t>
  </si>
  <si>
    <t>二</t>
  </si>
  <si>
    <t>三</t>
  </si>
  <si>
    <t>四</t>
  </si>
  <si>
    <t>五</t>
  </si>
  <si>
    <t>六</t>
  </si>
  <si>
    <t>一</t>
    <phoneticPr fontId="2" type="noConversion"/>
  </si>
  <si>
    <t>驚蟄</t>
  </si>
  <si>
    <t>小寒</t>
  </si>
  <si>
    <t>大寒</t>
  </si>
  <si>
    <t>立夏</t>
  </si>
  <si>
    <t>小滿</t>
  </si>
  <si>
    <t>芒種</t>
  </si>
  <si>
    <t>夏至</t>
  </si>
  <si>
    <t>小暑</t>
  </si>
  <si>
    <t>大暑</t>
  </si>
  <si>
    <t>處暑</t>
  </si>
  <si>
    <t>白露</t>
  </si>
  <si>
    <t>秋分</t>
  </si>
  <si>
    <t>寒露</t>
  </si>
  <si>
    <t>霜降</t>
  </si>
  <si>
    <t>廿一</t>
  </si>
  <si>
    <t>廿二</t>
  </si>
  <si>
    <t>廿三</t>
  </si>
  <si>
    <t>廿四</t>
  </si>
  <si>
    <t>廿五</t>
  </si>
  <si>
    <t>廿六</t>
  </si>
  <si>
    <t>廿七</t>
  </si>
  <si>
    <t>廿八</t>
  </si>
  <si>
    <t>廿九</t>
  </si>
  <si>
    <t>立冬</t>
  </si>
  <si>
    <t>小雪</t>
  </si>
  <si>
    <t>冬至</t>
  </si>
  <si>
    <t xml:space="preserve">臺北市松山區民權國民小學 場地開放使用時間暨收費明細 </t>
    <phoneticPr fontId="2" type="noConversion"/>
  </si>
  <si>
    <t>類
別</t>
    <phoneticPr fontId="2" type="noConversion"/>
  </si>
  <si>
    <t>空調</t>
    <phoneticPr fontId="2" type="noConversion"/>
  </si>
  <si>
    <t>星
期</t>
    <phoneticPr fontId="2" type="noConversion"/>
  </si>
  <si>
    <t>時間</t>
    <phoneticPr fontId="2" type="noConversion"/>
  </si>
  <si>
    <t>保證
金</t>
    <phoneticPr fontId="2" type="noConversion"/>
  </si>
  <si>
    <t>羽
球</t>
    <phoneticPr fontId="2" type="noConversion"/>
  </si>
  <si>
    <t>19:30-21:30</t>
    <phoneticPr fontId="2" type="noConversion"/>
  </si>
  <si>
    <t>19:30-21:30</t>
  </si>
  <si>
    <t>12:00-14:00</t>
    <phoneticPr fontId="2" type="noConversion"/>
  </si>
  <si>
    <t>14:00-16:00</t>
    <phoneticPr fontId="2" type="noConversion"/>
  </si>
  <si>
    <t>16:00-18:00</t>
    <phoneticPr fontId="2" type="noConversion"/>
  </si>
  <si>
    <t>18:00-20:00</t>
    <phoneticPr fontId="2" type="noConversion"/>
  </si>
  <si>
    <t>日</t>
    <phoneticPr fontId="2" type="noConversion"/>
  </si>
  <si>
    <t>12:00-14:00</t>
  </si>
  <si>
    <t>14:00-16:00</t>
  </si>
  <si>
    <t>16:00-18:00</t>
  </si>
  <si>
    <t>18:00-20:00</t>
  </si>
  <si>
    <t>網
球</t>
    <phoneticPr fontId="2" type="noConversion"/>
  </si>
  <si>
    <t>18:00-19:00</t>
    <phoneticPr fontId="2" type="noConversion"/>
  </si>
  <si>
    <t>19:00-21:00</t>
    <phoneticPr fontId="2" type="noConversion"/>
  </si>
  <si>
    <t>08:00-10:00</t>
  </si>
  <si>
    <t>10:00-12:00</t>
  </si>
  <si>
    <t>使用天數</t>
    <phoneticPr fontId="2" type="noConversion"/>
  </si>
  <si>
    <t>場
地</t>
    <phoneticPr fontId="2" type="noConversion"/>
  </si>
  <si>
    <t>照
明</t>
    <phoneticPr fontId="2" type="noConversion"/>
  </si>
  <si>
    <t>時
數</t>
    <phoneticPr fontId="2" type="noConversion"/>
  </si>
  <si>
    <t>天
數</t>
    <phoneticPr fontId="2" type="noConversion"/>
  </si>
  <si>
    <t>校內同仁或學生使用</t>
    <phoneticPr fontId="2" type="noConversion"/>
  </si>
  <si>
    <t>17:00-21:30 校內同仁或學生使用</t>
    <phoneticPr fontId="2" type="noConversion"/>
  </si>
  <si>
    <t>二</t>
    <phoneticPr fontId="2" type="noConversion"/>
  </si>
  <si>
    <t>三</t>
    <phoneticPr fontId="2" type="noConversion"/>
  </si>
  <si>
    <t>十二月大</t>
    <phoneticPr fontId="2" type="noConversion"/>
  </si>
  <si>
    <t>初二</t>
    <phoneticPr fontId="2" type="noConversion"/>
  </si>
  <si>
    <t>初三</t>
    <phoneticPr fontId="2" type="noConversion"/>
  </si>
  <si>
    <t>初四</t>
    <phoneticPr fontId="2" type="noConversion"/>
  </si>
  <si>
    <t>初五</t>
    <phoneticPr fontId="2" type="noConversion"/>
  </si>
  <si>
    <t>初六</t>
    <phoneticPr fontId="2" type="noConversion"/>
  </si>
  <si>
    <t>初七</t>
    <phoneticPr fontId="2" type="noConversion"/>
  </si>
  <si>
    <t>三十                立春</t>
    <phoneticPr fontId="2" type="noConversion"/>
  </si>
  <si>
    <t>正月大</t>
    <phoneticPr fontId="2" type="noConversion"/>
  </si>
  <si>
    <t>二月小</t>
    <phoneticPr fontId="2" type="noConversion"/>
  </si>
  <si>
    <t>初八</t>
    <phoneticPr fontId="2" type="noConversion"/>
  </si>
  <si>
    <t>初九</t>
    <phoneticPr fontId="2" type="noConversion"/>
  </si>
  <si>
    <t>初十</t>
    <phoneticPr fontId="2" type="noConversion"/>
  </si>
  <si>
    <t>十一</t>
    <phoneticPr fontId="2" type="noConversion"/>
  </si>
  <si>
    <t>十二</t>
    <phoneticPr fontId="2" type="noConversion"/>
  </si>
  <si>
    <t>十三</t>
    <phoneticPr fontId="2" type="noConversion"/>
  </si>
  <si>
    <t>十四</t>
    <phoneticPr fontId="2" type="noConversion"/>
  </si>
  <si>
    <t>十六</t>
    <phoneticPr fontId="2" type="noConversion"/>
  </si>
  <si>
    <t>十七</t>
    <phoneticPr fontId="2" type="noConversion"/>
  </si>
  <si>
    <t>十八</t>
    <phoneticPr fontId="2" type="noConversion"/>
  </si>
  <si>
    <t>十九</t>
    <phoneticPr fontId="2" type="noConversion"/>
  </si>
  <si>
    <t>二十</t>
    <phoneticPr fontId="2" type="noConversion"/>
  </si>
  <si>
    <t>廿一</t>
    <phoneticPr fontId="2" type="noConversion"/>
  </si>
  <si>
    <t>雨水</t>
    <phoneticPr fontId="2" type="noConversion"/>
  </si>
  <si>
    <t>春分</t>
    <phoneticPr fontId="2" type="noConversion"/>
  </si>
  <si>
    <t>四</t>
    <phoneticPr fontId="2" type="noConversion"/>
  </si>
  <si>
    <t>五</t>
    <phoneticPr fontId="2" type="noConversion"/>
  </si>
  <si>
    <t>六</t>
    <phoneticPr fontId="2" type="noConversion"/>
  </si>
  <si>
    <t>兒童節</t>
    <phoneticPr fontId="2" type="noConversion"/>
  </si>
  <si>
    <t>三月大           清明</t>
    <phoneticPr fontId="2" type="noConversion"/>
  </si>
  <si>
    <t>初二</t>
    <phoneticPr fontId="2" type="noConversion"/>
  </si>
  <si>
    <t>三十</t>
    <phoneticPr fontId="2" type="noConversion"/>
  </si>
  <si>
    <t>初三</t>
    <phoneticPr fontId="2" type="noConversion"/>
  </si>
  <si>
    <t>初四</t>
    <phoneticPr fontId="2" type="noConversion"/>
  </si>
  <si>
    <t>初五</t>
    <phoneticPr fontId="2" type="noConversion"/>
  </si>
  <si>
    <t>初六</t>
    <phoneticPr fontId="2" type="noConversion"/>
  </si>
  <si>
    <t>初七</t>
    <phoneticPr fontId="2" type="noConversion"/>
  </si>
  <si>
    <t>初八</t>
    <phoneticPr fontId="2" type="noConversion"/>
  </si>
  <si>
    <t>初九</t>
    <phoneticPr fontId="2" type="noConversion"/>
  </si>
  <si>
    <t>四月小</t>
    <phoneticPr fontId="2" type="noConversion"/>
  </si>
  <si>
    <t>五月大</t>
    <phoneticPr fontId="2" type="noConversion"/>
  </si>
  <si>
    <t>初五           端午節</t>
    <phoneticPr fontId="2" type="noConversion"/>
  </si>
  <si>
    <t>初十</t>
    <phoneticPr fontId="2" type="noConversion"/>
  </si>
  <si>
    <t>十一</t>
    <phoneticPr fontId="2" type="noConversion"/>
  </si>
  <si>
    <t>十二</t>
    <phoneticPr fontId="2" type="noConversion"/>
  </si>
  <si>
    <t>十三</t>
    <phoneticPr fontId="2" type="noConversion"/>
  </si>
  <si>
    <t>十四</t>
    <phoneticPr fontId="2" type="noConversion"/>
  </si>
  <si>
    <t>十五</t>
    <phoneticPr fontId="2" type="noConversion"/>
  </si>
  <si>
    <t>穀雨</t>
    <phoneticPr fontId="2" type="noConversion"/>
  </si>
  <si>
    <t>十七</t>
    <phoneticPr fontId="2" type="noConversion"/>
  </si>
  <si>
    <t>十八</t>
    <phoneticPr fontId="2" type="noConversion"/>
  </si>
  <si>
    <t>十九</t>
    <phoneticPr fontId="2" type="noConversion"/>
  </si>
  <si>
    <t>二十</t>
    <phoneticPr fontId="2" type="noConversion"/>
  </si>
  <si>
    <t>十六</t>
    <phoneticPr fontId="2" type="noConversion"/>
  </si>
  <si>
    <t>七</t>
    <phoneticPr fontId="2" type="noConversion"/>
  </si>
  <si>
    <t>八</t>
    <phoneticPr fontId="2" type="noConversion"/>
  </si>
  <si>
    <t>九</t>
    <phoneticPr fontId="2" type="noConversion"/>
  </si>
  <si>
    <t>六月小</t>
    <phoneticPr fontId="2" type="noConversion"/>
  </si>
  <si>
    <t>七月小</t>
    <phoneticPr fontId="2" type="noConversion"/>
  </si>
  <si>
    <t>立秋</t>
    <phoneticPr fontId="2" type="noConversion"/>
  </si>
  <si>
    <t>十五           中秋節</t>
    <phoneticPr fontId="2" type="noConversion"/>
  </si>
  <si>
    <t>八月大</t>
    <phoneticPr fontId="2" type="noConversion"/>
  </si>
  <si>
    <t>九月小</t>
    <phoneticPr fontId="2" type="noConversion"/>
  </si>
  <si>
    <t>十</t>
    <phoneticPr fontId="2" type="noConversion"/>
  </si>
  <si>
    <t>一</t>
    <phoneticPr fontId="2" type="noConversion"/>
  </si>
  <si>
    <t>二</t>
    <phoneticPr fontId="2" type="noConversion"/>
  </si>
  <si>
    <t>大雪</t>
    <phoneticPr fontId="2" type="noConversion"/>
  </si>
  <si>
    <t xml:space="preserve"> </t>
    <phoneticPr fontId="2" type="noConversion"/>
  </si>
  <si>
    <t>十二月大</t>
    <phoneticPr fontId="2" type="noConversion"/>
  </si>
  <si>
    <t>十月小</t>
    <phoneticPr fontId="2" type="noConversion"/>
  </si>
  <si>
    <t>十一月大</t>
    <phoneticPr fontId="2" type="noConversion"/>
  </si>
  <si>
    <t>上班日</t>
    <phoneticPr fontId="2" type="noConversion"/>
  </si>
  <si>
    <t>放假日</t>
    <phoneticPr fontId="2" type="noConversion"/>
  </si>
  <si>
    <t>十四</t>
    <phoneticPr fontId="2" type="noConversion"/>
  </si>
  <si>
    <t>Y</t>
    <phoneticPr fontId="2" type="noConversion"/>
  </si>
  <si>
    <t>N</t>
    <phoneticPr fontId="2" type="noConversion"/>
  </si>
  <si>
    <t>不開放</t>
    <phoneticPr fontId="2" type="noConversion"/>
  </si>
  <si>
    <r>
      <t xml:space="preserve">    </t>
    </r>
    <r>
      <rPr>
        <b/>
        <sz val="14"/>
        <color indexed="63"/>
        <rFont val="Times New Roman"/>
        <family val="1"/>
      </rPr>
      <t xml:space="preserve"> 108</t>
    </r>
    <r>
      <rPr>
        <b/>
        <sz val="14"/>
        <color indexed="63"/>
        <rFont val="標楷體"/>
        <family val="4"/>
        <charset val="136"/>
      </rPr>
      <t>年臺北市松山區民權國民小學場地開放使用日曆表</t>
    </r>
    <phoneticPr fontId="2" type="noConversion"/>
  </si>
  <si>
    <t>場租費</t>
    <phoneticPr fontId="2" type="noConversion"/>
  </si>
  <si>
    <t>折數</t>
    <phoneticPr fontId="2" type="noConversion"/>
  </si>
  <si>
    <t>08:00-12:00 羽球隊</t>
    <phoneticPr fontId="2" type="noConversion"/>
  </si>
  <si>
    <t>臺北市松山區民權國民小學 場地開放使用時間暨收費明細（長期租用）</t>
    <phoneticPr fontId="2" type="noConversion"/>
  </si>
  <si>
    <t>單日
租金</t>
    <phoneticPr fontId="2" type="noConversion"/>
  </si>
  <si>
    <t>退費</t>
    <phoneticPr fontId="2" type="noConversion"/>
  </si>
  <si>
    <t xml:space="preserve"> 追繳</t>
    <phoneticPr fontId="2" type="noConversion"/>
  </si>
  <si>
    <t>應繳</t>
    <phoneticPr fontId="2" type="noConversion"/>
  </si>
  <si>
    <t>日期</t>
    <phoneticPr fontId="2" type="noConversion"/>
  </si>
  <si>
    <t>實繳</t>
    <phoneticPr fontId="2" type="noConversion"/>
  </si>
  <si>
    <t>溢繳</t>
    <phoneticPr fontId="2" type="noConversion"/>
  </si>
  <si>
    <t>備註</t>
    <phoneticPr fontId="2" type="noConversion"/>
  </si>
  <si>
    <t>申請單位</t>
    <phoneticPr fontId="2" type="noConversion"/>
  </si>
  <si>
    <t>聯絡人</t>
    <phoneticPr fontId="2" type="noConversion"/>
  </si>
  <si>
    <t>室內</t>
    <phoneticPr fontId="2" type="noConversion"/>
  </si>
  <si>
    <t>手機</t>
    <phoneticPr fontId="2" type="noConversion"/>
  </si>
  <si>
    <t>註：本次場租費核算係依臺北市立高級中等以下學校校園場地開放使用收費基準表備註六辦理，給予單日租金玖伍折後
　　再經四拾五入運算，後將折算完之單日租金乘以使用天數。</t>
    <phoneticPr fontId="2" type="noConversion"/>
  </si>
  <si>
    <t>08:00-11:00 網球隊</t>
    <phoneticPr fontId="2" type="noConversion"/>
  </si>
  <si>
    <t>7月07,14,21,28、8月04,11,18,25、9月01,08,15,22,29</t>
  </si>
  <si>
    <t>7月07,14,21,28、8月04,11,18,25、9月01,08,15,22,29</t>
    <phoneticPr fontId="2" type="noConversion"/>
  </si>
  <si>
    <t>7月01,08,15,22,29、8月05,12,19,26、9月02,09,16,23,30</t>
    <phoneticPr fontId="2" type="noConversion"/>
  </si>
  <si>
    <t>7月02,09,16,23,30、8月05,12,19,26、9月03,10,17,24</t>
  </si>
  <si>
    <t>7月02,09,16,23,30、8月06,13,20,27、9月03,10,17,24</t>
    <phoneticPr fontId="2" type="noConversion"/>
  </si>
  <si>
    <t>7月03,10,17,24,31、8月07,14,21,28、9月04,11,18,25</t>
    <phoneticPr fontId="2" type="noConversion"/>
  </si>
  <si>
    <t>7月04,11,18,25、8月01,08,15,22,29、9月05,12,19,26</t>
  </si>
  <si>
    <t>7月04,11,18,25、8月01,08,15,22,29、9月05,12,19,26</t>
    <phoneticPr fontId="2" type="noConversion"/>
  </si>
  <si>
    <t>7月05,12,19,26、8月02,09,16,23,30、9月06,20,27</t>
    <phoneticPr fontId="2" type="noConversion"/>
  </si>
  <si>
    <t>7月06,13,20,27、8月03,10,17,24,31、9月07,14,21,28</t>
  </si>
  <si>
    <t>7月06,13,20,27、8月03,10,17,24,31、9月07,14,21,28</t>
    <phoneticPr fontId="2" type="noConversion"/>
  </si>
  <si>
    <t>108年7~9月〈108年6/19~6/20收費〉</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</si>
</sst>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43" formatCode="_-* #,##0.00_-;\-* #,##0.00_-;_-* &quot;-&quot;??_-;_-@_-"/>
    <numFmt numFmtId="176" formatCode="m&quot;月&quot;d&quot;日&quot;"/>
    <numFmt numFmtId="177" formatCode="&quot;十&quot;&quot;五&quot;"/>
    <numFmt numFmtId="178" formatCode="_-* #,##0_-;\-* #,##0_-;_-* &quot;-&quot;??_-;_-@_-"/>
    <numFmt numFmtId="179" formatCode="[$-404]e/m/d;@"/>
  </numFmts>
  <fonts count="28">
    <font>
      <sz val="12"/>
      <name val="新細明體"/>
      <family val="1"/>
      <charset val="136"/>
    </font>
    <font>
      <sz val="12"/>
      <name val="Times New Roman"/>
      <family val="1"/>
    </font>
    <font>
      <sz val="9"/>
      <name val="新細明體"/>
      <family val="1"/>
      <charset val="136"/>
    </font>
    <font>
      <sz val="9"/>
      <color indexed="8"/>
      <name val="Times New Roman"/>
      <family val="1"/>
    </font>
    <font>
      <sz val="7"/>
      <color indexed="8"/>
      <name val="Times New Roman"/>
      <family val="1"/>
    </font>
    <font>
      <sz val="7"/>
      <color indexed="8"/>
      <name val="新細明體"/>
      <family val="1"/>
      <charset val="136"/>
    </font>
    <font>
      <b/>
      <sz val="14"/>
      <color indexed="63"/>
      <name val="標楷體"/>
      <family val="4"/>
      <charset val="136"/>
    </font>
    <font>
      <sz val="10"/>
      <name val="微軟正黑體"/>
      <family val="2"/>
      <charset val="136"/>
    </font>
    <font>
      <sz val="12"/>
      <name val="微軟正黑體"/>
      <family val="2"/>
      <charset val="136"/>
    </font>
    <font>
      <sz val="11"/>
      <name val="微軟正黑體"/>
      <family val="2"/>
      <charset val="136"/>
    </font>
    <font>
      <sz val="9"/>
      <name val="微軟正黑體"/>
      <family val="2"/>
      <charset val="136"/>
    </font>
    <font>
      <sz val="7"/>
      <name val="微軟正黑體"/>
      <family val="2"/>
      <charset val="136"/>
    </font>
    <font>
      <sz val="6"/>
      <name val="微軟正黑體"/>
      <family val="2"/>
      <charset val="136"/>
    </font>
    <font>
      <sz val="4"/>
      <name val="微軟正黑體"/>
      <family val="2"/>
      <charset val="136"/>
    </font>
    <font>
      <b/>
      <sz val="14"/>
      <color indexed="63"/>
      <name val="Times New Roman"/>
      <family val="1"/>
    </font>
    <font>
      <b/>
      <sz val="14"/>
      <color theme="0" tint="-0.89999084444715716"/>
      <name val="Times New Roman"/>
      <family val="1"/>
    </font>
    <font>
      <sz val="12"/>
      <color theme="0" tint="-0.89999084444715716"/>
      <name val="Times New Roman"/>
      <family val="1"/>
    </font>
    <font>
      <sz val="12"/>
      <color theme="1"/>
      <name val="新細明體"/>
      <family val="1"/>
      <charset val="136"/>
      <scheme val="minor"/>
    </font>
    <font>
      <sz val="18"/>
      <color theme="1"/>
      <name val="新細明體"/>
      <family val="1"/>
      <charset val="136"/>
      <scheme val="minor"/>
    </font>
    <font>
      <sz val="10"/>
      <name val="標楷體"/>
      <family val="4"/>
      <charset val="136"/>
    </font>
    <font>
      <b/>
      <sz val="12"/>
      <color theme="1"/>
      <name val="標楷體"/>
      <family val="4"/>
      <charset val="136"/>
    </font>
    <font>
      <sz val="10"/>
      <color theme="1"/>
      <name val="新細明體"/>
      <family val="1"/>
      <charset val="136"/>
      <scheme val="minor"/>
    </font>
    <font>
      <b/>
      <sz val="10"/>
      <color theme="1"/>
      <name val="新細明體"/>
      <family val="1"/>
      <charset val="136"/>
      <scheme val="minor"/>
    </font>
    <font>
      <sz val="8"/>
      <name val="新細明體"/>
      <family val="1"/>
      <charset val="136"/>
    </font>
    <font>
      <sz val="8"/>
      <name val="微軟正黑體"/>
      <family val="2"/>
      <charset val="136"/>
    </font>
    <font>
      <sz val="8"/>
      <color indexed="8"/>
      <name val="細明體"/>
      <family val="3"/>
      <charset val="136"/>
    </font>
    <font>
      <sz val="10"/>
      <color rgb="FFFF0000"/>
      <name val="新細明體"/>
      <family val="1"/>
      <charset val="136"/>
      <scheme val="minor"/>
    </font>
    <font>
      <sz val="10"/>
      <name val="新細明體"/>
      <family val="1"/>
      <charset val="136"/>
      <scheme val="minor"/>
    </font>
  </fonts>
  <fills count="13">
    <fill>
      <patternFill patternType="none"/>
    </fill>
    <fill>
      <patternFill patternType="gray125"/>
    </fill>
    <fill>
      <patternFill patternType="solid">
        <fgColor rgb="FFFF99FF"/>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
      <patternFill patternType="darkUp"/>
    </fill>
    <fill>
      <patternFill patternType="darkUp">
        <bgColor theme="9" tint="0.79998168889431442"/>
      </patternFill>
    </fill>
    <fill>
      <patternFill patternType="darkUp">
        <bgColor theme="6" tint="0.79998168889431442"/>
      </patternFill>
    </fill>
    <fill>
      <patternFill patternType="solid">
        <fgColor rgb="FF92D050"/>
        <bgColor indexed="64"/>
      </patternFill>
    </fill>
    <fill>
      <patternFill patternType="solid">
        <fgColor theme="6" tint="0.59999389629810485"/>
        <bgColor indexed="64"/>
      </patternFill>
    </fill>
    <fill>
      <patternFill patternType="solid">
        <fgColor rgb="FFFFC000"/>
        <bgColor indexed="64"/>
      </patternFill>
    </fill>
  </fills>
  <borders count="7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mediumDashDotDot">
        <color indexed="64"/>
      </bottom>
      <diagonal/>
    </border>
    <border>
      <left style="thin">
        <color indexed="64"/>
      </left>
      <right style="thick">
        <color indexed="64"/>
      </right>
      <top style="thick">
        <color indexed="64"/>
      </top>
      <bottom style="mediumDashDotDot">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mediumDashDotDot">
        <color indexed="64"/>
      </top>
      <bottom style="mediumDashDotDot">
        <color indexed="64"/>
      </bottom>
      <diagonal/>
    </border>
    <border>
      <left style="thin">
        <color indexed="64"/>
      </left>
      <right style="thick">
        <color indexed="64"/>
      </right>
      <top style="mediumDashDotDot">
        <color indexed="64"/>
      </top>
      <bottom style="mediumDashDotDot">
        <color indexed="64"/>
      </bottom>
      <diagonal/>
    </border>
    <border>
      <left style="thin">
        <color indexed="64"/>
      </left>
      <right/>
      <top style="mediumDashDotDot">
        <color indexed="64"/>
      </top>
      <bottom style="thin">
        <color indexed="64"/>
      </bottom>
      <diagonal/>
    </border>
    <border>
      <left/>
      <right/>
      <top style="mediumDashDotDot">
        <color indexed="64"/>
      </top>
      <bottom style="thin">
        <color indexed="64"/>
      </bottom>
      <diagonal/>
    </border>
    <border>
      <left/>
      <right style="thin">
        <color indexed="64"/>
      </right>
      <top style="mediumDashDotDot">
        <color indexed="64"/>
      </top>
      <bottom style="thin">
        <color indexed="64"/>
      </bottom>
      <diagonal/>
    </border>
    <border>
      <left style="thin">
        <color indexed="64"/>
      </left>
      <right style="thin">
        <color indexed="64"/>
      </right>
      <top style="mediumDashDotDot">
        <color indexed="64"/>
      </top>
      <bottom/>
      <diagonal/>
    </border>
    <border>
      <left style="thin">
        <color indexed="64"/>
      </left>
      <right style="thin">
        <color indexed="64"/>
      </right>
      <top style="mediumDashDotDot">
        <color indexed="64"/>
      </top>
      <bottom style="thin">
        <color indexed="64"/>
      </bottom>
      <diagonal/>
    </border>
    <border>
      <left/>
      <right style="thick">
        <color indexed="64"/>
      </right>
      <top style="mediumDashDotDot">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style="thin">
        <color indexed="64"/>
      </right>
      <top style="thin">
        <color indexed="64"/>
      </top>
      <bottom style="mediumDashDotDot">
        <color indexed="64"/>
      </bottom>
      <diagonal/>
    </border>
    <border>
      <left style="thin">
        <color indexed="64"/>
      </left>
      <right style="thin">
        <color indexed="64"/>
      </right>
      <top/>
      <bottom style="mediumDashDotDot">
        <color indexed="64"/>
      </bottom>
      <diagonal/>
    </border>
    <border>
      <left style="thin">
        <color indexed="64"/>
      </left>
      <right style="thick">
        <color indexed="64"/>
      </right>
      <top style="thin">
        <color indexed="64"/>
      </top>
      <bottom style="mediumDashDotDot">
        <color indexed="64"/>
      </bottom>
      <diagonal/>
    </border>
    <border>
      <left style="thin">
        <color indexed="64"/>
      </left>
      <right style="thin">
        <color indexed="64"/>
      </right>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mediumDashDotDot">
        <color indexed="64"/>
      </bottom>
      <diagonal/>
    </border>
    <border>
      <left/>
      <right/>
      <top style="thick">
        <color indexed="64"/>
      </top>
      <bottom style="mediumDashDotDot">
        <color indexed="64"/>
      </bottom>
      <diagonal/>
    </border>
    <border>
      <left/>
      <right style="thin">
        <color indexed="64"/>
      </right>
      <top style="thick">
        <color indexed="64"/>
      </top>
      <bottom style="mediumDashDotDot">
        <color indexed="64"/>
      </bottom>
      <diagonal/>
    </border>
    <border>
      <left style="thin">
        <color indexed="64"/>
      </left>
      <right style="thin">
        <color indexed="64"/>
      </right>
      <top style="thick">
        <color indexed="64"/>
      </top>
      <bottom/>
      <diagonal/>
    </border>
    <border>
      <left style="thin">
        <color indexed="64"/>
      </left>
      <right style="thick">
        <color indexed="64"/>
      </right>
      <top style="mediumDashDotDot">
        <color indexed="64"/>
      </top>
      <bottom style="thin">
        <color indexed="64"/>
      </bottom>
      <diagonal/>
    </border>
    <border>
      <left style="thin">
        <color indexed="64"/>
      </left>
      <right/>
      <top style="mediumDashDotDot">
        <color indexed="64"/>
      </top>
      <bottom style="mediumDashDotDot">
        <color indexed="64"/>
      </bottom>
      <diagonal/>
    </border>
    <border>
      <left/>
      <right/>
      <top style="mediumDashDotDot">
        <color indexed="64"/>
      </top>
      <bottom style="mediumDashDotDot">
        <color indexed="64"/>
      </bottom>
      <diagonal/>
    </border>
    <border>
      <left/>
      <right style="thin">
        <color indexed="64"/>
      </right>
      <top style="mediumDashDotDot">
        <color indexed="64"/>
      </top>
      <bottom style="mediumDashDotDot">
        <color indexed="64"/>
      </bottom>
      <diagonal/>
    </border>
    <border>
      <left/>
      <right style="thick">
        <color indexed="64"/>
      </right>
      <top style="mediumDashDotDot">
        <color indexed="64"/>
      </top>
      <bottom style="mediumDashDotDot">
        <color indexed="64"/>
      </bottom>
      <diagonal/>
    </border>
    <border>
      <left/>
      <right style="thick">
        <color indexed="64"/>
      </right>
      <top style="thick">
        <color indexed="64"/>
      </top>
      <bottom style="mediumDashDotDot">
        <color indexed="64"/>
      </bottom>
      <diagonal/>
    </border>
    <border>
      <left style="medium">
        <color indexed="64"/>
      </left>
      <right style="medium">
        <color indexed="64"/>
      </right>
      <top style="medium">
        <color indexed="64"/>
      </top>
      <bottom style="medium">
        <color indexed="64"/>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style="thick">
        <color rgb="FFFF0000"/>
      </right>
      <top/>
      <bottom style="thick">
        <color rgb="FFFF0000"/>
      </bottom>
      <diagonal/>
    </border>
    <border>
      <left style="thick">
        <color indexed="64"/>
      </left>
      <right style="thin">
        <color indexed="64"/>
      </right>
      <top style="thin">
        <color indexed="64"/>
      </top>
      <bottom style="mediumDashDotDot">
        <color indexed="64"/>
      </bottom>
      <diagonal/>
    </border>
    <border>
      <left style="thick">
        <color indexed="64"/>
      </left>
      <right style="thin">
        <color indexed="64"/>
      </right>
      <top style="mediumDashDotDot">
        <color indexed="64"/>
      </top>
      <bottom style="thin">
        <color indexed="64"/>
      </bottom>
      <diagonal/>
    </border>
    <border>
      <left style="thick">
        <color indexed="64"/>
      </left>
      <right/>
      <top style="mediumDashDotDot">
        <color indexed="64"/>
      </top>
      <bottom/>
      <diagonal/>
    </border>
    <border>
      <left/>
      <right/>
      <top style="mediumDashDotDot">
        <color indexed="64"/>
      </top>
      <bottom/>
      <diagonal/>
    </border>
    <border>
      <left/>
      <right style="thick">
        <color indexed="64"/>
      </right>
      <top style="mediumDashDotDot">
        <color indexed="64"/>
      </top>
      <bottom/>
      <diagonal/>
    </border>
    <border>
      <left style="thick">
        <color indexed="64"/>
      </left>
      <right/>
      <top style="mediumDashDotDot">
        <color indexed="64"/>
      </top>
      <bottom style="mediumDashDotDot">
        <color indexed="64"/>
      </bottom>
      <diagonal/>
    </border>
    <border>
      <left style="thick">
        <color indexed="64"/>
      </left>
      <right/>
      <top style="thick">
        <color indexed="64"/>
      </top>
      <bottom style="mediumDashDotDot">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diagonal/>
    </border>
    <border>
      <left style="thin">
        <color indexed="64"/>
      </left>
      <right style="thick">
        <color indexed="64"/>
      </right>
      <top/>
      <bottom/>
      <diagonal/>
    </border>
    <border>
      <left/>
      <right style="thin">
        <color indexed="64"/>
      </right>
      <top style="thick">
        <color indexed="64"/>
      </top>
      <bottom style="thick">
        <color indexed="64"/>
      </bottom>
      <diagonal/>
    </border>
    <border>
      <left/>
      <right style="thin">
        <color indexed="64"/>
      </right>
      <top style="thick">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DashDotDot">
        <color indexed="64"/>
      </bottom>
      <diagonal/>
    </border>
    <border>
      <left/>
      <right style="thin">
        <color indexed="64"/>
      </right>
      <top/>
      <bottom/>
      <diagonal/>
    </border>
    <border>
      <left/>
      <right style="thin">
        <color indexed="64"/>
      </right>
      <top style="thin">
        <color indexed="64"/>
      </top>
      <bottom style="thick">
        <color indexed="64"/>
      </bottom>
      <diagonal/>
    </border>
    <border>
      <left style="thick">
        <color indexed="64"/>
      </left>
      <right/>
      <top style="mediumDashDotDot">
        <color indexed="64"/>
      </top>
      <bottom style="thin">
        <color indexed="64"/>
      </bottom>
      <diagonal/>
    </border>
  </borders>
  <cellStyleXfs count="3">
    <xf numFmtId="0" fontId="0" fillId="0" borderId="0"/>
    <xf numFmtId="0" fontId="17" fillId="0" borderId="0">
      <alignment vertical="center"/>
    </xf>
    <xf numFmtId="43" fontId="17" fillId="0" borderId="0" applyFont="0" applyFill="0" applyBorder="0" applyAlignment="0" applyProtection="0">
      <alignment vertical="center"/>
    </xf>
  </cellStyleXfs>
  <cellXfs count="400">
    <xf numFmtId="0" fontId="0" fillId="0" borderId="0" xfId="0"/>
    <xf numFmtId="0" fontId="0" fillId="0" borderId="0" xfId="0" applyAlignment="1">
      <alignment shrinkToFit="1"/>
    </xf>
    <xf numFmtId="0" fontId="0" fillId="0" borderId="0" xfId="0" applyAlignment="1">
      <alignment horizontal="center" vertical="center"/>
    </xf>
    <xf numFmtId="0" fontId="0" fillId="0" borderId="0" xfId="0" applyBorder="1"/>
    <xf numFmtId="0" fontId="1" fillId="0" borderId="0" xfId="0" applyFont="1" applyBorder="1" applyAlignment="1">
      <alignment horizontal="center" wrapText="1"/>
    </xf>
    <xf numFmtId="0" fontId="3" fillId="0" borderId="0" xfId="0" applyFont="1" applyBorder="1" applyAlignment="1">
      <alignment horizontal="center" wrapText="1"/>
    </xf>
    <xf numFmtId="176" fontId="4" fillId="0" borderId="0" xfId="0" applyNumberFormat="1" applyFont="1" applyBorder="1" applyAlignment="1">
      <alignment horizontal="center" wrapText="1"/>
    </xf>
    <xf numFmtId="0" fontId="5" fillId="0" borderId="0" xfId="0" applyFont="1" applyBorder="1" applyAlignment="1">
      <alignment horizontal="center" wrapText="1"/>
    </xf>
    <xf numFmtId="0" fontId="0" fillId="0" borderId="0" xfId="0" applyAlignment="1">
      <alignment horizontal="center" shrinkToFit="1"/>
    </xf>
    <xf numFmtId="0" fontId="0" fillId="0" borderId="0" xfId="0" applyBorder="1" applyAlignment="1">
      <alignment shrinkToFit="1"/>
    </xf>
    <xf numFmtId="0" fontId="8" fillId="0" borderId="0" xfId="0" applyFont="1" applyAlignment="1">
      <alignment horizontal="center" shrinkToFit="1"/>
    </xf>
    <xf numFmtId="0" fontId="8"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0" xfId="0" applyFont="1" applyBorder="1" applyAlignment="1">
      <alignment horizontal="center" vertical="center" wrapText="1"/>
    </xf>
    <xf numFmtId="0" fontId="10" fillId="2" borderId="0"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Border="1" applyAlignment="1">
      <alignment horizontal="center" vertical="center" wrapText="1"/>
    </xf>
    <xf numFmtId="176" fontId="11" fillId="2" borderId="5" xfId="0" applyNumberFormat="1" applyFont="1" applyFill="1" applyBorder="1" applyAlignment="1">
      <alignment horizontal="center" vertical="center" wrapText="1"/>
    </xf>
    <xf numFmtId="176" fontId="11" fillId="0" borderId="0" xfId="0" applyNumberFormat="1" applyFont="1" applyBorder="1" applyAlignment="1">
      <alignment horizontal="center" vertical="center" wrapText="1"/>
    </xf>
    <xf numFmtId="0" fontId="10" fillId="2" borderId="4" xfId="0" applyFont="1" applyFill="1" applyBorder="1" applyAlignment="1">
      <alignment horizontal="center" vertical="center" wrapText="1"/>
    </xf>
    <xf numFmtId="176" fontId="11" fillId="2" borderId="4" xfId="0" applyNumberFormat="1" applyFont="1" applyFill="1" applyBorder="1" applyAlignment="1">
      <alignment horizontal="center" vertical="center" wrapText="1"/>
    </xf>
    <xf numFmtId="0" fontId="10" fillId="0" borderId="5" xfId="0" applyFont="1" applyBorder="1" applyAlignment="1">
      <alignment horizontal="center" vertical="center" wrapText="1"/>
    </xf>
    <xf numFmtId="0" fontId="11" fillId="0" borderId="5" xfId="0" applyFont="1" applyBorder="1" applyAlignment="1">
      <alignment horizontal="center" vertical="center" wrapText="1"/>
    </xf>
    <xf numFmtId="176" fontId="11" fillId="2" borderId="6" xfId="0" applyNumberFormat="1"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0" xfId="0" applyFont="1"/>
    <xf numFmtId="0" fontId="8" fillId="2" borderId="0" xfId="0" applyFont="1" applyFill="1" applyAlignment="1">
      <alignment horizontal="center" shrinkToFit="1"/>
    </xf>
    <xf numFmtId="176" fontId="12" fillId="0" borderId="7" xfId="0" applyNumberFormat="1" applyFont="1" applyBorder="1" applyAlignment="1">
      <alignment horizontal="center" vertical="center" wrapText="1"/>
    </xf>
    <xf numFmtId="176" fontId="11" fillId="2" borderId="0" xfId="0" applyNumberFormat="1" applyFont="1" applyFill="1" applyBorder="1" applyAlignment="1">
      <alignment horizontal="center" vertical="center" wrapText="1"/>
    </xf>
    <xf numFmtId="176" fontId="11" fillId="3" borderId="4" xfId="0" applyNumberFormat="1" applyFont="1" applyFill="1" applyBorder="1" applyAlignment="1">
      <alignment horizontal="center" vertical="center" wrapText="1"/>
    </xf>
    <xf numFmtId="0" fontId="10" fillId="3" borderId="0"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7" fillId="0" borderId="0" xfId="1">
      <alignment vertical="center"/>
    </xf>
    <xf numFmtId="0" fontId="20" fillId="3" borderId="9" xfId="1" applyFont="1" applyFill="1" applyBorder="1" applyAlignment="1">
      <alignment horizontal="center" vertical="center" wrapText="1"/>
    </xf>
    <xf numFmtId="0" fontId="20" fillId="3" borderId="10" xfId="1" applyFont="1" applyFill="1" applyBorder="1" applyAlignment="1">
      <alignment horizontal="center" vertical="center" wrapText="1"/>
    </xf>
    <xf numFmtId="0" fontId="20" fillId="3" borderId="11" xfId="1" applyFont="1" applyFill="1" applyBorder="1" applyAlignment="1">
      <alignment horizontal="center" vertical="center" wrapText="1"/>
    </xf>
    <xf numFmtId="178" fontId="21" fillId="0" borderId="13" xfId="2" applyNumberFormat="1" applyFont="1" applyBorder="1">
      <alignment vertical="center"/>
    </xf>
    <xf numFmtId="0" fontId="21" fillId="0" borderId="13" xfId="1" applyFont="1" applyBorder="1" applyAlignment="1">
      <alignment horizontal="center" vertical="center"/>
    </xf>
    <xf numFmtId="0" fontId="21" fillId="0" borderId="14" xfId="1" quotePrefix="1" applyFont="1" applyBorder="1">
      <alignment vertical="center"/>
    </xf>
    <xf numFmtId="178" fontId="21" fillId="0" borderId="16" xfId="2" applyNumberFormat="1" applyFont="1" applyBorder="1">
      <alignment vertical="center"/>
    </xf>
    <xf numFmtId="0" fontId="21" fillId="0" borderId="16" xfId="1" applyFont="1" applyBorder="1" applyAlignment="1">
      <alignment horizontal="center" vertical="center"/>
    </xf>
    <xf numFmtId="0" fontId="21" fillId="0" borderId="17" xfId="1" quotePrefix="1" applyFont="1" applyBorder="1">
      <alignment vertical="center"/>
    </xf>
    <xf numFmtId="178" fontId="21" fillId="0" borderId="16" xfId="2" applyNumberFormat="1" applyFont="1" applyFill="1" applyBorder="1">
      <alignment vertical="center"/>
    </xf>
    <xf numFmtId="0" fontId="21" fillId="0" borderId="16" xfId="1" applyFont="1" applyFill="1" applyBorder="1" applyAlignment="1">
      <alignment horizontal="center" vertical="center"/>
    </xf>
    <xf numFmtId="178" fontId="21" fillId="5" borderId="24" xfId="2" applyNumberFormat="1" applyFont="1" applyFill="1" applyBorder="1">
      <alignment vertical="center"/>
    </xf>
    <xf numFmtId="0" fontId="21" fillId="5" borderId="26" xfId="1" quotePrefix="1" applyFont="1" applyFill="1" applyBorder="1">
      <alignment vertical="center"/>
    </xf>
    <xf numFmtId="178" fontId="21" fillId="5" borderId="28" xfId="2" applyNumberFormat="1" applyFont="1" applyFill="1" applyBorder="1">
      <alignment vertical="center"/>
    </xf>
    <xf numFmtId="0" fontId="21" fillId="5" borderId="29" xfId="1" quotePrefix="1" applyFont="1" applyFill="1" applyBorder="1">
      <alignment vertical="center"/>
    </xf>
    <xf numFmtId="178" fontId="21" fillId="5" borderId="30" xfId="2" applyNumberFormat="1" applyFont="1" applyFill="1" applyBorder="1">
      <alignment vertical="center"/>
    </xf>
    <xf numFmtId="0" fontId="21" fillId="5" borderId="32" xfId="1" quotePrefix="1" applyFont="1" applyFill="1" applyBorder="1">
      <alignment vertical="center"/>
    </xf>
    <xf numFmtId="178" fontId="21" fillId="6" borderId="24" xfId="2" applyNumberFormat="1" applyFont="1" applyFill="1" applyBorder="1">
      <alignment vertical="center"/>
    </xf>
    <xf numFmtId="0" fontId="21" fillId="6" borderId="33" xfId="1" applyFont="1" applyFill="1" applyBorder="1" applyAlignment="1">
      <alignment horizontal="center" vertical="center"/>
    </xf>
    <xf numFmtId="0" fontId="21" fillId="6" borderId="26" xfId="1" quotePrefix="1" applyFont="1" applyFill="1" applyBorder="1">
      <alignment vertical="center"/>
    </xf>
    <xf numFmtId="178" fontId="21" fillId="6" borderId="28" xfId="2" applyNumberFormat="1" applyFont="1" applyFill="1" applyBorder="1">
      <alignment vertical="center"/>
    </xf>
    <xf numFmtId="0" fontId="21" fillId="6" borderId="29" xfId="1" quotePrefix="1" applyFont="1" applyFill="1" applyBorder="1">
      <alignment vertical="center"/>
    </xf>
    <xf numFmtId="178" fontId="21" fillId="6" borderId="35" xfId="2" applyNumberFormat="1" applyFont="1" applyFill="1" applyBorder="1">
      <alignment vertical="center"/>
    </xf>
    <xf numFmtId="178" fontId="21" fillId="6" borderId="36" xfId="1" applyNumberFormat="1" applyFont="1" applyFill="1" applyBorder="1" applyAlignment="1">
      <alignment vertical="center"/>
    </xf>
    <xf numFmtId="0" fontId="21" fillId="6" borderId="37" xfId="1" applyFont="1" applyFill="1" applyBorder="1" applyAlignment="1">
      <alignment vertical="center"/>
    </xf>
    <xf numFmtId="0" fontId="22" fillId="0" borderId="41" xfId="1" applyFont="1" applyBorder="1" applyAlignment="1">
      <alignment horizontal="center" vertical="center"/>
    </xf>
    <xf numFmtId="178" fontId="21" fillId="0" borderId="22" xfId="1" applyNumberFormat="1" applyFont="1" applyBorder="1">
      <alignment vertical="center"/>
    </xf>
    <xf numFmtId="0" fontId="21" fillId="7" borderId="22" xfId="1" applyFont="1" applyFill="1" applyBorder="1">
      <alignment vertical="center"/>
    </xf>
    <xf numFmtId="0" fontId="21" fillId="0" borderId="22" xfId="1" applyFont="1" applyFill="1" applyBorder="1" applyAlignment="1">
      <alignment horizontal="center" vertical="center"/>
    </xf>
    <xf numFmtId="178" fontId="21" fillId="0" borderId="22" xfId="2" applyNumberFormat="1" applyFont="1" applyBorder="1">
      <alignment vertical="center"/>
    </xf>
    <xf numFmtId="178" fontId="21" fillId="0" borderId="30" xfId="1" applyNumberFormat="1" applyFont="1" applyBorder="1">
      <alignment vertical="center"/>
    </xf>
    <xf numFmtId="0" fontId="21" fillId="7" borderId="30" xfId="1" applyFont="1" applyFill="1" applyBorder="1">
      <alignment vertical="center"/>
    </xf>
    <xf numFmtId="0" fontId="21" fillId="0" borderId="30" xfId="1" applyFont="1" applyFill="1" applyBorder="1" applyAlignment="1">
      <alignment horizontal="center" vertical="center"/>
    </xf>
    <xf numFmtId="178" fontId="21" fillId="0" borderId="30" xfId="2" applyNumberFormat="1" applyFont="1" applyBorder="1">
      <alignment vertical="center"/>
    </xf>
    <xf numFmtId="0" fontId="21" fillId="0" borderId="32" xfId="1" quotePrefix="1" applyFont="1" applyBorder="1">
      <alignment vertical="center"/>
    </xf>
    <xf numFmtId="0" fontId="22" fillId="0" borderId="25" xfId="1" applyFont="1" applyBorder="1" applyAlignment="1">
      <alignment horizontal="center" vertical="center"/>
    </xf>
    <xf numFmtId="0" fontId="21" fillId="0" borderId="42" xfId="1" quotePrefix="1" applyFont="1" applyBorder="1">
      <alignment vertical="center"/>
    </xf>
    <xf numFmtId="0" fontId="21" fillId="8" borderId="22" xfId="1" applyFont="1" applyFill="1" applyBorder="1">
      <alignment vertical="center"/>
    </xf>
    <xf numFmtId="178" fontId="21" fillId="5" borderId="24" xfId="1" applyNumberFormat="1" applyFont="1" applyFill="1" applyBorder="1">
      <alignment vertical="center"/>
    </xf>
    <xf numFmtId="0" fontId="21" fillId="8" borderId="24" xfId="1" applyFont="1" applyFill="1" applyBorder="1">
      <alignment vertical="center"/>
    </xf>
    <xf numFmtId="178" fontId="21" fillId="5" borderId="28" xfId="1" applyNumberFormat="1" applyFont="1" applyFill="1" applyBorder="1">
      <alignment vertical="center"/>
    </xf>
    <xf numFmtId="0" fontId="21" fillId="8" borderId="28" xfId="1" applyFont="1" applyFill="1" applyBorder="1">
      <alignment vertical="center"/>
    </xf>
    <xf numFmtId="178" fontId="21" fillId="5" borderId="30" xfId="1" applyNumberFormat="1" applyFont="1" applyFill="1" applyBorder="1">
      <alignment vertical="center"/>
    </xf>
    <xf numFmtId="0" fontId="21" fillId="8" borderId="30" xfId="1" applyFont="1" applyFill="1" applyBorder="1">
      <alignment vertical="center"/>
    </xf>
    <xf numFmtId="178" fontId="21" fillId="6" borderId="22" xfId="1" applyNumberFormat="1" applyFont="1" applyFill="1" applyBorder="1">
      <alignment vertical="center"/>
    </xf>
    <xf numFmtId="0" fontId="21" fillId="9" borderId="22" xfId="1" applyFont="1" applyFill="1" applyBorder="1">
      <alignment vertical="center"/>
    </xf>
    <xf numFmtId="178" fontId="21" fillId="6" borderId="22" xfId="2" applyNumberFormat="1" applyFont="1" applyFill="1" applyBorder="1">
      <alignment vertical="center"/>
    </xf>
    <xf numFmtId="0" fontId="21" fillId="6" borderId="42" xfId="1" quotePrefix="1" applyFont="1" applyFill="1" applyBorder="1">
      <alignment vertical="center"/>
    </xf>
    <xf numFmtId="178" fontId="21" fillId="6" borderId="24" xfId="1" applyNumberFormat="1" applyFont="1" applyFill="1" applyBorder="1">
      <alignment vertical="center"/>
    </xf>
    <xf numFmtId="0" fontId="21" fillId="9" borderId="24" xfId="1" applyFont="1" applyFill="1" applyBorder="1">
      <alignment vertical="center"/>
    </xf>
    <xf numFmtId="178" fontId="21" fillId="6" borderId="36" xfId="1" applyNumberFormat="1" applyFont="1" applyFill="1" applyBorder="1">
      <alignment vertical="center"/>
    </xf>
    <xf numFmtId="0" fontId="21" fillId="9" borderId="36" xfId="1" applyFont="1" applyFill="1" applyBorder="1">
      <alignment vertical="center"/>
    </xf>
    <xf numFmtId="178" fontId="21" fillId="6" borderId="36" xfId="2" applyNumberFormat="1" applyFont="1" applyFill="1" applyBorder="1">
      <alignment vertical="center"/>
    </xf>
    <xf numFmtId="0" fontId="21" fillId="6" borderId="37" xfId="1" applyFont="1" applyFill="1" applyBorder="1">
      <alignment vertical="center"/>
    </xf>
    <xf numFmtId="178" fontId="21" fillId="7" borderId="13" xfId="2" applyNumberFormat="1" applyFont="1" applyFill="1" applyBorder="1">
      <alignment vertical="center"/>
    </xf>
    <xf numFmtId="178" fontId="21" fillId="7" borderId="16" xfId="2" applyNumberFormat="1" applyFont="1" applyFill="1" applyBorder="1">
      <alignment vertical="center"/>
    </xf>
    <xf numFmtId="178" fontId="21" fillId="8" borderId="24" xfId="2" applyNumberFormat="1" applyFont="1" applyFill="1" applyBorder="1">
      <alignment vertical="center"/>
    </xf>
    <xf numFmtId="178" fontId="21" fillId="8" borderId="28" xfId="2" applyNumberFormat="1" applyFont="1" applyFill="1" applyBorder="1">
      <alignment vertical="center"/>
    </xf>
    <xf numFmtId="178" fontId="21" fillId="8" borderId="30" xfId="2" applyNumberFormat="1" applyFont="1" applyFill="1" applyBorder="1">
      <alignment vertical="center"/>
    </xf>
    <xf numFmtId="178" fontId="21" fillId="9" borderId="24" xfId="2" applyNumberFormat="1" applyFont="1" applyFill="1" applyBorder="1">
      <alignment vertical="center"/>
    </xf>
    <xf numFmtId="178" fontId="21" fillId="9" borderId="35" xfId="2" applyNumberFormat="1" applyFont="1" applyFill="1" applyBorder="1">
      <alignment vertical="center"/>
    </xf>
    <xf numFmtId="0" fontId="21" fillId="0" borderId="42" xfId="1" applyFont="1" applyFill="1" applyBorder="1" applyAlignment="1">
      <alignment vertical="center"/>
    </xf>
    <xf numFmtId="20" fontId="21" fillId="6" borderId="35" xfId="1" applyNumberFormat="1" applyFont="1" applyFill="1" applyBorder="1" applyAlignment="1">
      <alignment horizontal="center" vertical="center"/>
    </xf>
    <xf numFmtId="0" fontId="15" fillId="0" borderId="0" xfId="0" applyFont="1" applyBorder="1" applyAlignment="1">
      <alignment horizontal="center" shrinkToFit="1"/>
    </xf>
    <xf numFmtId="0" fontId="16" fillId="0" borderId="0" xfId="0" applyFont="1" applyBorder="1" applyAlignment="1">
      <alignment horizontal="center" shrinkToFi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Fill="1" applyBorder="1" applyAlignment="1">
      <alignment horizontal="center" vertical="center" wrapText="1"/>
    </xf>
    <xf numFmtId="177" fontId="11" fillId="0" borderId="0" xfId="0" applyNumberFormat="1" applyFont="1" applyFill="1" applyBorder="1" applyAlignment="1">
      <alignment horizontal="center" vertical="center" wrapText="1"/>
    </xf>
    <xf numFmtId="176" fontId="11" fillId="0" borderId="0" xfId="0" applyNumberFormat="1" applyFont="1" applyFill="1" applyBorder="1" applyAlignment="1">
      <alignment horizontal="center" vertical="center" wrapText="1"/>
    </xf>
    <xf numFmtId="176" fontId="13" fillId="2" borderId="4" xfId="0" applyNumberFormat="1" applyFont="1" applyFill="1" applyBorder="1" applyAlignment="1">
      <alignment horizontal="center" vertical="center" wrapText="1"/>
    </xf>
    <xf numFmtId="176" fontId="12" fillId="0" borderId="0" xfId="0" applyNumberFormat="1" applyFont="1" applyFill="1" applyBorder="1" applyAlignment="1">
      <alignment horizontal="center" vertical="center" wrapText="1"/>
    </xf>
    <xf numFmtId="0" fontId="10" fillId="3" borderId="5" xfId="0" applyFont="1" applyFill="1" applyBorder="1" applyAlignment="1">
      <alignment horizontal="center" vertical="center" wrapText="1"/>
    </xf>
    <xf numFmtId="176" fontId="11" fillId="3" borderId="5" xfId="0" applyNumberFormat="1" applyFont="1" applyFill="1" applyBorder="1" applyAlignment="1">
      <alignment horizontal="center" vertical="center" wrapText="1"/>
    </xf>
    <xf numFmtId="0" fontId="11" fillId="0" borderId="0" xfId="0" applyFont="1" applyFill="1" applyBorder="1" applyAlignment="1">
      <alignment horizontal="center" vertical="center" wrapText="1"/>
    </xf>
    <xf numFmtId="176" fontId="11" fillId="0" borderId="7" xfId="0" applyNumberFormat="1" applyFont="1" applyFill="1" applyBorder="1" applyAlignment="1">
      <alignment horizontal="center" vertical="center" wrapText="1"/>
    </xf>
    <xf numFmtId="0" fontId="11" fillId="0" borderId="7" xfId="0" applyFont="1" applyFill="1" applyBorder="1" applyAlignment="1">
      <alignment horizontal="center" vertical="center" wrapText="1"/>
    </xf>
    <xf numFmtId="0" fontId="10" fillId="0" borderId="4" xfId="0" applyFont="1" applyFill="1" applyBorder="1" applyAlignment="1">
      <alignment horizontal="center" vertical="center" wrapText="1"/>
    </xf>
    <xf numFmtId="176" fontId="11" fillId="0" borderId="4" xfId="0" applyNumberFormat="1" applyFont="1" applyFill="1" applyBorder="1" applyAlignment="1">
      <alignment horizontal="center" vertical="center" wrapText="1"/>
    </xf>
    <xf numFmtId="176" fontId="11" fillId="0" borderId="4" xfId="0" applyNumberFormat="1" applyFont="1" applyBorder="1" applyAlignment="1">
      <alignment horizontal="center" vertical="center" wrapText="1"/>
    </xf>
    <xf numFmtId="176" fontId="12" fillId="2" borderId="4" xfId="0"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10" fillId="0" borderId="5" xfId="0" applyFont="1" applyFill="1" applyBorder="1" applyAlignment="1">
      <alignment horizontal="center" vertical="center" wrapText="1"/>
    </xf>
    <xf numFmtId="176" fontId="11" fillId="0" borderId="5" xfId="0" applyNumberFormat="1" applyFont="1" applyFill="1" applyBorder="1" applyAlignment="1">
      <alignment horizontal="center" vertical="center" wrapText="1"/>
    </xf>
    <xf numFmtId="176" fontId="11" fillId="3" borderId="6" xfId="0" applyNumberFormat="1" applyFont="1" applyFill="1" applyBorder="1" applyAlignment="1">
      <alignment horizontal="center" vertical="center" wrapText="1"/>
    </xf>
    <xf numFmtId="0" fontId="11" fillId="0" borderId="6" xfId="0" applyFont="1" applyFill="1" applyBorder="1" applyAlignment="1">
      <alignment horizontal="center" vertical="center" wrapText="1"/>
    </xf>
    <xf numFmtId="176" fontId="12" fillId="2" borderId="5" xfId="0" applyNumberFormat="1" applyFont="1" applyFill="1" applyBorder="1" applyAlignment="1">
      <alignment horizontal="center" vertical="center" wrapText="1"/>
    </xf>
    <xf numFmtId="176" fontId="13" fillId="0" borderId="0" xfId="0" applyNumberFormat="1" applyFont="1" applyFill="1" applyBorder="1" applyAlignment="1">
      <alignment horizontal="center" vertical="center" wrapText="1"/>
    </xf>
    <xf numFmtId="176" fontId="11" fillId="0" borderId="6" xfId="0" applyNumberFormat="1" applyFont="1" applyFill="1" applyBorder="1" applyAlignment="1">
      <alignment horizontal="center" vertical="center" wrapText="1"/>
    </xf>
    <xf numFmtId="0" fontId="8" fillId="0" borderId="48" xfId="0" applyFont="1" applyBorder="1" applyAlignment="1">
      <alignment horizontal="center" shrinkToFit="1"/>
    </xf>
    <xf numFmtId="0" fontId="11" fillId="0" borderId="2" xfId="0" applyFont="1" applyBorder="1" applyAlignment="1">
      <alignment horizontal="center" vertical="center" wrapText="1"/>
    </xf>
    <xf numFmtId="0" fontId="23" fillId="0" borderId="0" xfId="0" applyFont="1"/>
    <xf numFmtId="0" fontId="23" fillId="0" borderId="0" xfId="0" applyFont="1" applyAlignment="1">
      <alignment horizontal="center" vertical="center"/>
    </xf>
    <xf numFmtId="0" fontId="23" fillId="0" borderId="0" xfId="0" applyFont="1" applyAlignment="1">
      <alignment horizontal="center" vertical="center" shrinkToFit="1"/>
    </xf>
    <xf numFmtId="0" fontId="24" fillId="0" borderId="4" xfId="0" applyFont="1" applyBorder="1" applyAlignment="1">
      <alignment horizontal="center" vertical="center" wrapText="1"/>
    </xf>
    <xf numFmtId="0" fontId="24" fillId="0" borderId="0" xfId="0" applyFont="1" applyBorder="1" applyAlignment="1">
      <alignment horizontal="center" vertical="center" wrapText="1"/>
    </xf>
    <xf numFmtId="176" fontId="25" fillId="0" borderId="0" xfId="0" applyNumberFormat="1" applyFont="1" applyFill="1" applyBorder="1" applyAlignment="1">
      <alignment horizontal="center" vertical="center" shrinkToFit="1"/>
    </xf>
    <xf numFmtId="0" fontId="10" fillId="0" borderId="50" xfId="0" applyFont="1" applyFill="1" applyBorder="1" applyAlignment="1">
      <alignment horizontal="center" vertical="center" wrapText="1"/>
    </xf>
    <xf numFmtId="176" fontId="11" fillId="0" borderId="51" xfId="0" applyNumberFormat="1" applyFont="1" applyFill="1" applyBorder="1" applyAlignment="1">
      <alignment horizontal="center" vertical="center" wrapText="1"/>
    </xf>
    <xf numFmtId="0" fontId="10" fillId="2" borderId="50" xfId="0" applyFont="1" applyFill="1" applyBorder="1" applyAlignment="1">
      <alignment horizontal="center" vertical="center" wrapText="1"/>
    </xf>
    <xf numFmtId="176" fontId="11" fillId="2" borderId="51" xfId="0" applyNumberFormat="1" applyFont="1" applyFill="1" applyBorder="1" applyAlignment="1">
      <alignment horizontal="center" vertical="center" wrapText="1"/>
    </xf>
    <xf numFmtId="176" fontId="13" fillId="2" borderId="51" xfId="0" applyNumberFormat="1" applyFont="1" applyFill="1" applyBorder="1" applyAlignment="1">
      <alignment horizontal="center" vertical="center" wrapText="1"/>
    </xf>
    <xf numFmtId="176" fontId="12" fillId="2" borderId="51" xfId="0" applyNumberFormat="1" applyFont="1" applyFill="1" applyBorder="1" applyAlignment="1">
      <alignment horizontal="center" vertical="center" wrapText="1"/>
    </xf>
    <xf numFmtId="177" fontId="12" fillId="2" borderId="51" xfId="0" applyNumberFormat="1" applyFont="1" applyFill="1" applyBorder="1" applyAlignment="1">
      <alignment horizontal="center" vertical="center" wrapText="1"/>
    </xf>
    <xf numFmtId="0" fontId="8" fillId="0" borderId="49" xfId="0" applyFont="1" applyBorder="1" applyAlignment="1">
      <alignment horizontal="center" shrinkToFit="1"/>
    </xf>
    <xf numFmtId="0" fontId="8" fillId="0" borderId="0" xfId="0" applyFont="1" applyAlignment="1">
      <alignment shrinkToFit="1"/>
    </xf>
    <xf numFmtId="43" fontId="21" fillId="0" borderId="13" xfId="2" applyNumberFormat="1" applyFont="1" applyBorder="1">
      <alignment vertical="center"/>
    </xf>
    <xf numFmtId="43" fontId="21" fillId="0" borderId="16" xfId="2" applyNumberFormat="1" applyFont="1" applyBorder="1">
      <alignment vertical="center"/>
    </xf>
    <xf numFmtId="43" fontId="21" fillId="0" borderId="16" xfId="2" applyNumberFormat="1" applyFont="1" applyFill="1" applyBorder="1">
      <alignment vertical="center"/>
    </xf>
    <xf numFmtId="43" fontId="21" fillId="5" borderId="24" xfId="2" applyNumberFormat="1" applyFont="1" applyFill="1" applyBorder="1">
      <alignment vertical="center"/>
    </xf>
    <xf numFmtId="43" fontId="21" fillId="5" borderId="28" xfId="2" applyNumberFormat="1" applyFont="1" applyFill="1" applyBorder="1">
      <alignment vertical="center"/>
    </xf>
    <xf numFmtId="43" fontId="21" fillId="5" borderId="30" xfId="2" applyNumberFormat="1" applyFont="1" applyFill="1" applyBorder="1">
      <alignment vertical="center"/>
    </xf>
    <xf numFmtId="43" fontId="21" fillId="6" borderId="24" xfId="2" applyNumberFormat="1" applyFont="1" applyFill="1" applyBorder="1">
      <alignment vertical="center"/>
    </xf>
    <xf numFmtId="43" fontId="21" fillId="6" borderId="28" xfId="2" applyNumberFormat="1" applyFont="1" applyFill="1" applyBorder="1">
      <alignment vertical="center"/>
    </xf>
    <xf numFmtId="43" fontId="21" fillId="6" borderId="36" xfId="1" applyNumberFormat="1" applyFont="1" applyFill="1" applyBorder="1" applyAlignment="1">
      <alignment vertical="center"/>
    </xf>
    <xf numFmtId="43" fontId="21" fillId="0" borderId="22" xfId="2" applyNumberFormat="1" applyFont="1" applyBorder="1">
      <alignment vertical="center"/>
    </xf>
    <xf numFmtId="43" fontId="21" fillId="0" borderId="30" xfId="2" applyNumberFormat="1" applyFont="1" applyBorder="1">
      <alignment vertical="center"/>
    </xf>
    <xf numFmtId="43" fontId="21" fillId="6" borderId="22" xfId="2" applyNumberFormat="1" applyFont="1" applyFill="1" applyBorder="1">
      <alignment vertical="center"/>
    </xf>
    <xf numFmtId="43" fontId="21" fillId="6" borderId="36" xfId="2" applyNumberFormat="1" applyFont="1" applyFill="1" applyBorder="1">
      <alignment vertical="center"/>
    </xf>
    <xf numFmtId="178" fontId="21" fillId="4" borderId="13" xfId="2" applyNumberFormat="1" applyFont="1" applyFill="1" applyBorder="1">
      <alignment vertical="center"/>
    </xf>
    <xf numFmtId="178" fontId="21" fillId="4" borderId="16" xfId="2" applyNumberFormat="1" applyFont="1" applyFill="1" applyBorder="1">
      <alignment vertical="center"/>
    </xf>
    <xf numFmtId="178" fontId="21" fillId="4" borderId="24" xfId="2" applyNumberFormat="1" applyFont="1" applyFill="1" applyBorder="1">
      <alignment vertical="center"/>
    </xf>
    <xf numFmtId="178" fontId="21" fillId="4" borderId="28" xfId="2" applyNumberFormat="1" applyFont="1" applyFill="1" applyBorder="1">
      <alignment vertical="center"/>
    </xf>
    <xf numFmtId="178" fontId="21" fillId="4" borderId="30" xfId="2" applyNumberFormat="1" applyFont="1" applyFill="1" applyBorder="1">
      <alignment vertical="center"/>
    </xf>
    <xf numFmtId="0" fontId="20" fillId="4" borderId="10" xfId="1" applyFont="1" applyFill="1" applyBorder="1" applyAlignment="1">
      <alignment horizontal="center" vertical="center" wrapText="1"/>
    </xf>
    <xf numFmtId="178" fontId="21" fillId="4" borderId="36" xfId="1" applyNumberFormat="1" applyFont="1" applyFill="1" applyBorder="1" applyAlignment="1">
      <alignment vertical="center"/>
    </xf>
    <xf numFmtId="41" fontId="21" fillId="4" borderId="13" xfId="2" applyNumberFormat="1" applyFont="1" applyFill="1" applyBorder="1">
      <alignment vertical="center"/>
    </xf>
    <xf numFmtId="41" fontId="21" fillId="4" borderId="16" xfId="2" applyNumberFormat="1" applyFont="1" applyFill="1" applyBorder="1">
      <alignment vertical="center"/>
    </xf>
    <xf numFmtId="41" fontId="21" fillId="4" borderId="24" xfId="2" applyNumberFormat="1" applyFont="1" applyFill="1" applyBorder="1">
      <alignment vertical="center"/>
    </xf>
    <xf numFmtId="41" fontId="21" fillId="4" borderId="28" xfId="2" applyNumberFormat="1" applyFont="1" applyFill="1" applyBorder="1">
      <alignment vertical="center"/>
    </xf>
    <xf numFmtId="41" fontId="21" fillId="4" borderId="30" xfId="2" applyNumberFormat="1" applyFont="1" applyFill="1" applyBorder="1">
      <alignment vertical="center"/>
    </xf>
    <xf numFmtId="41" fontId="21" fillId="4" borderId="36" xfId="1" applyNumberFormat="1" applyFont="1" applyFill="1" applyBorder="1" applyAlignment="1">
      <alignment vertical="center"/>
    </xf>
    <xf numFmtId="41" fontId="21" fillId="4" borderId="22" xfId="2" applyNumberFormat="1" applyFont="1" applyFill="1" applyBorder="1">
      <alignment vertical="center"/>
    </xf>
    <xf numFmtId="178" fontId="21" fillId="4" borderId="22" xfId="2" applyNumberFormat="1" applyFont="1" applyFill="1" applyBorder="1" applyAlignment="1">
      <alignment horizontal="center" vertical="center"/>
    </xf>
    <xf numFmtId="178" fontId="21" fillId="4" borderId="22" xfId="2" applyNumberFormat="1" applyFont="1" applyFill="1" applyBorder="1">
      <alignment vertical="center"/>
    </xf>
    <xf numFmtId="178" fontId="21" fillId="4" borderId="30" xfId="2" applyNumberFormat="1" applyFont="1" applyFill="1" applyBorder="1" applyAlignment="1">
      <alignment horizontal="center" vertical="center"/>
    </xf>
    <xf numFmtId="178" fontId="21" fillId="4" borderId="24" xfId="2" applyNumberFormat="1" applyFont="1" applyFill="1" applyBorder="1" applyAlignment="1">
      <alignment horizontal="center" vertical="center"/>
    </xf>
    <xf numFmtId="178" fontId="21" fillId="4" borderId="28" xfId="2" applyNumberFormat="1" applyFont="1" applyFill="1" applyBorder="1" applyAlignment="1">
      <alignment horizontal="center" vertical="center"/>
    </xf>
    <xf numFmtId="41" fontId="21" fillId="4" borderId="36" xfId="2" applyNumberFormat="1" applyFont="1" applyFill="1" applyBorder="1">
      <alignment vertical="center"/>
    </xf>
    <xf numFmtId="178" fontId="21" fillId="4" borderId="36" xfId="2" applyNumberFormat="1" applyFont="1" applyFill="1" applyBorder="1" applyAlignment="1">
      <alignment horizontal="center" vertical="center"/>
    </xf>
    <xf numFmtId="178" fontId="21" fillId="4" borderId="36" xfId="2" applyNumberFormat="1" applyFont="1" applyFill="1" applyBorder="1">
      <alignment vertical="center"/>
    </xf>
    <xf numFmtId="0" fontId="20" fillId="10" borderId="10" xfId="1" applyFont="1" applyFill="1" applyBorder="1" applyAlignment="1">
      <alignment horizontal="center" vertical="center" wrapText="1"/>
    </xf>
    <xf numFmtId="0" fontId="21" fillId="10" borderId="13" xfId="1" applyFont="1" applyFill="1" applyBorder="1" applyAlignment="1">
      <alignment horizontal="center" vertical="center" wrapText="1"/>
    </xf>
    <xf numFmtId="0" fontId="21" fillId="10" borderId="16" xfId="1" applyFont="1" applyFill="1" applyBorder="1" applyAlignment="1">
      <alignment horizontal="center" vertical="center"/>
    </xf>
    <xf numFmtId="0" fontId="21" fillId="10" borderId="16" xfId="1" applyFont="1" applyFill="1" applyBorder="1" applyAlignment="1">
      <alignment horizontal="center" vertical="center" wrapText="1"/>
    </xf>
    <xf numFmtId="0" fontId="21" fillId="10" borderId="24" xfId="1" applyFont="1" applyFill="1" applyBorder="1" applyAlignment="1">
      <alignment horizontal="center" vertical="center" wrapText="1"/>
    </xf>
    <xf numFmtId="0" fontId="21" fillId="10" borderId="28" xfId="1" applyFont="1" applyFill="1" applyBorder="1" applyAlignment="1">
      <alignment horizontal="center" vertical="center" wrapText="1"/>
    </xf>
    <xf numFmtId="0" fontId="21" fillId="10" borderId="30" xfId="1" applyFont="1" applyFill="1" applyBorder="1" applyAlignment="1">
      <alignment horizontal="center" vertical="center" wrapText="1"/>
    </xf>
    <xf numFmtId="0" fontId="21" fillId="10" borderId="36" xfId="1" applyFont="1" applyFill="1" applyBorder="1" applyAlignment="1">
      <alignment horizontal="center" vertical="center"/>
    </xf>
    <xf numFmtId="0" fontId="21" fillId="10" borderId="22" xfId="1" applyFont="1" applyFill="1" applyBorder="1" applyAlignment="1">
      <alignment horizontal="center" vertical="center"/>
    </xf>
    <xf numFmtId="0" fontId="21" fillId="10" borderId="24" xfId="1" applyFont="1" applyFill="1" applyBorder="1" applyAlignment="1">
      <alignment horizontal="center" vertical="center"/>
    </xf>
    <xf numFmtId="0" fontId="21" fillId="10" borderId="28" xfId="1" applyFont="1" applyFill="1" applyBorder="1" applyAlignment="1">
      <alignment horizontal="center" vertical="center"/>
    </xf>
    <xf numFmtId="0" fontId="21" fillId="10" borderId="30" xfId="1" applyFont="1" applyFill="1" applyBorder="1" applyAlignment="1">
      <alignment horizontal="center" vertical="center"/>
    </xf>
    <xf numFmtId="0" fontId="21" fillId="10" borderId="22" xfId="1" applyFont="1" applyFill="1" applyBorder="1" applyAlignment="1">
      <alignment horizontal="center" vertical="center" wrapText="1"/>
    </xf>
    <xf numFmtId="0" fontId="20" fillId="11" borderId="10" xfId="1" applyFont="1" applyFill="1" applyBorder="1" applyAlignment="1">
      <alignment horizontal="center" vertical="center" wrapText="1"/>
    </xf>
    <xf numFmtId="178" fontId="21" fillId="11" borderId="13" xfId="2" applyNumberFormat="1" applyFont="1" applyFill="1" applyBorder="1">
      <alignment vertical="center"/>
    </xf>
    <xf numFmtId="178" fontId="21" fillId="11" borderId="16" xfId="2" applyNumberFormat="1" applyFont="1" applyFill="1" applyBorder="1">
      <alignment vertical="center"/>
    </xf>
    <xf numFmtId="178" fontId="21" fillId="11" borderId="14" xfId="1" quotePrefix="1" applyNumberFormat="1" applyFont="1" applyFill="1" applyBorder="1">
      <alignment vertical="center"/>
    </xf>
    <xf numFmtId="178" fontId="21" fillId="11" borderId="17" xfId="1" quotePrefix="1" applyNumberFormat="1" applyFont="1" applyFill="1" applyBorder="1">
      <alignment vertical="center"/>
    </xf>
    <xf numFmtId="178" fontId="26" fillId="11" borderId="24" xfId="2" applyNumberFormat="1" applyFont="1" applyFill="1" applyBorder="1">
      <alignment vertical="center"/>
    </xf>
    <xf numFmtId="178" fontId="21" fillId="11" borderId="24" xfId="2" applyNumberFormat="1" applyFont="1" applyFill="1" applyBorder="1">
      <alignment vertical="center"/>
    </xf>
    <xf numFmtId="178" fontId="21" fillId="11" borderId="26" xfId="1" quotePrefix="1" applyNumberFormat="1" applyFont="1" applyFill="1" applyBorder="1">
      <alignment vertical="center"/>
    </xf>
    <xf numFmtId="178" fontId="21" fillId="11" borderId="30" xfId="2" applyNumberFormat="1" applyFont="1" applyFill="1" applyBorder="1">
      <alignment vertical="center"/>
    </xf>
    <xf numFmtId="178" fontId="21" fillId="11" borderId="32" xfId="1" quotePrefix="1" applyNumberFormat="1" applyFont="1" applyFill="1" applyBorder="1">
      <alignment vertical="center"/>
    </xf>
    <xf numFmtId="178" fontId="21" fillId="11" borderId="36" xfId="2" applyNumberFormat="1" applyFont="1" applyFill="1" applyBorder="1">
      <alignment vertical="center"/>
    </xf>
    <xf numFmtId="178" fontId="21" fillId="11" borderId="37" xfId="1" quotePrefix="1" applyNumberFormat="1" applyFont="1" applyFill="1" applyBorder="1">
      <alignment vertical="center"/>
    </xf>
    <xf numFmtId="0" fontId="20" fillId="11" borderId="11" xfId="1" applyFont="1" applyFill="1" applyBorder="1" applyAlignment="1">
      <alignment horizontal="center" vertical="center" wrapText="1"/>
    </xf>
    <xf numFmtId="178" fontId="21" fillId="11" borderId="22" xfId="1" applyNumberFormat="1" applyFont="1" applyFill="1" applyBorder="1">
      <alignment vertical="center"/>
    </xf>
    <xf numFmtId="178" fontId="21" fillId="11" borderId="42" xfId="1" applyNumberFormat="1" applyFont="1" applyFill="1" applyBorder="1">
      <alignment vertical="center"/>
    </xf>
    <xf numFmtId="178" fontId="27" fillId="11" borderId="30" xfId="2" applyNumberFormat="1" applyFont="1" applyFill="1" applyBorder="1">
      <alignment vertical="center"/>
    </xf>
    <xf numFmtId="178" fontId="21" fillId="11" borderId="24" xfId="1" applyNumberFormat="1" applyFont="1" applyFill="1" applyBorder="1">
      <alignment vertical="center"/>
    </xf>
    <xf numFmtId="178" fontId="21" fillId="11" borderId="26" xfId="1" applyNumberFormat="1" applyFont="1" applyFill="1" applyBorder="1">
      <alignment vertical="center"/>
    </xf>
    <xf numFmtId="178" fontId="21" fillId="11" borderId="30" xfId="1" applyNumberFormat="1" applyFont="1" applyFill="1" applyBorder="1">
      <alignment vertical="center"/>
    </xf>
    <xf numFmtId="178" fontId="21" fillId="11" borderId="32" xfId="1" applyNumberFormat="1" applyFont="1" applyFill="1" applyBorder="1">
      <alignment vertical="center"/>
    </xf>
    <xf numFmtId="178" fontId="21" fillId="11" borderId="36" xfId="1" applyNumberFormat="1" applyFont="1" applyFill="1" applyBorder="1">
      <alignment vertical="center"/>
    </xf>
    <xf numFmtId="178" fontId="21" fillId="11" borderId="37" xfId="1" applyNumberFormat="1" applyFont="1" applyFill="1" applyBorder="1">
      <alignment vertical="center"/>
    </xf>
    <xf numFmtId="178" fontId="27" fillId="4" borderId="13" xfId="2" applyNumberFormat="1" applyFont="1" applyFill="1" applyBorder="1">
      <alignment vertical="center"/>
    </xf>
    <xf numFmtId="178" fontId="27" fillId="4" borderId="16" xfId="2" applyNumberFormat="1" applyFont="1" applyFill="1" applyBorder="1">
      <alignment vertical="center"/>
    </xf>
    <xf numFmtId="0" fontId="20" fillId="11" borderId="9" xfId="1" applyFont="1" applyFill="1" applyBorder="1" applyAlignment="1">
      <alignment horizontal="center" vertical="center" wrapText="1"/>
    </xf>
    <xf numFmtId="178" fontId="21" fillId="11" borderId="12" xfId="1" quotePrefix="1" applyNumberFormat="1" applyFont="1" applyFill="1" applyBorder="1">
      <alignment vertical="center"/>
    </xf>
    <xf numFmtId="0" fontId="17" fillId="0" borderId="59" xfId="1" applyBorder="1" applyAlignment="1">
      <alignment horizontal="center" vertical="center" wrapText="1"/>
    </xf>
    <xf numFmtId="0" fontId="17" fillId="0" borderId="60" xfId="1" applyBorder="1">
      <alignment vertical="center"/>
    </xf>
    <xf numFmtId="178" fontId="21" fillId="11" borderId="15" xfId="1" quotePrefix="1" applyNumberFormat="1" applyFont="1" applyFill="1" applyBorder="1">
      <alignment vertical="center"/>
    </xf>
    <xf numFmtId="0" fontId="17" fillId="0" borderId="24" xfId="1" applyBorder="1" applyAlignment="1">
      <alignment horizontal="center" vertical="center"/>
    </xf>
    <xf numFmtId="0" fontId="17" fillId="0" borderId="24" xfId="1" applyBorder="1" applyAlignment="1">
      <alignment horizontal="center" vertical="center" wrapText="1"/>
    </xf>
    <xf numFmtId="0" fontId="17" fillId="0" borderId="26" xfId="1" applyBorder="1">
      <alignment vertical="center"/>
    </xf>
    <xf numFmtId="0" fontId="17" fillId="0" borderId="24" xfId="1" applyBorder="1">
      <alignment vertical="center"/>
    </xf>
    <xf numFmtId="178" fontId="21" fillId="11" borderId="52" xfId="1" quotePrefix="1" applyNumberFormat="1" applyFont="1" applyFill="1" applyBorder="1">
      <alignment vertical="center"/>
    </xf>
    <xf numFmtId="0" fontId="17" fillId="0" borderId="30" xfId="1" applyBorder="1" applyAlignment="1">
      <alignment horizontal="center" vertical="center"/>
    </xf>
    <xf numFmtId="0" fontId="17" fillId="0" borderId="32" xfId="1" applyBorder="1">
      <alignment vertical="center"/>
    </xf>
    <xf numFmtId="0" fontId="17" fillId="0" borderId="25" xfId="1" applyBorder="1">
      <alignment vertical="center"/>
    </xf>
    <xf numFmtId="0" fontId="17" fillId="0" borderId="62" xfId="1" applyBorder="1">
      <alignment vertical="center"/>
    </xf>
    <xf numFmtId="0" fontId="21" fillId="0" borderId="64" xfId="1" applyFont="1" applyBorder="1" applyAlignment="1">
      <alignment vertical="center" wrapText="1"/>
    </xf>
    <xf numFmtId="0" fontId="21" fillId="0" borderId="65" xfId="1" applyFont="1" applyBorder="1" applyAlignment="1">
      <alignment vertical="center" wrapText="1"/>
    </xf>
    <xf numFmtId="0" fontId="21" fillId="0" borderId="66" xfId="1" applyFont="1" applyBorder="1" applyAlignment="1">
      <alignment vertical="center" wrapText="1"/>
    </xf>
    <xf numFmtId="0" fontId="21" fillId="0" borderId="15" xfId="1" applyFont="1" applyBorder="1" applyAlignment="1">
      <alignment vertical="center" wrapText="1"/>
    </xf>
    <xf numFmtId="0" fontId="21" fillId="0" borderId="52" xfId="1" applyFont="1" applyBorder="1" applyAlignment="1">
      <alignment vertical="center" wrapText="1"/>
    </xf>
    <xf numFmtId="0" fontId="17" fillId="0" borderId="30" xfId="1" applyBorder="1">
      <alignment vertical="center"/>
    </xf>
    <xf numFmtId="178" fontId="21" fillId="11" borderId="34" xfId="1" quotePrefix="1" applyNumberFormat="1" applyFont="1" applyFill="1" applyBorder="1">
      <alignment vertical="center"/>
    </xf>
    <xf numFmtId="0" fontId="17" fillId="0" borderId="37" xfId="1" applyBorder="1">
      <alignment vertical="center"/>
    </xf>
    <xf numFmtId="0" fontId="21" fillId="0" borderId="68" xfId="1" applyFont="1" applyBorder="1" applyAlignment="1">
      <alignment vertical="center" wrapText="1"/>
    </xf>
    <xf numFmtId="0" fontId="17" fillId="0" borderId="36" xfId="1" applyBorder="1">
      <alignment vertical="center"/>
    </xf>
    <xf numFmtId="0" fontId="20" fillId="0" borderId="9" xfId="1" applyFont="1" applyFill="1" applyBorder="1" applyAlignment="1">
      <alignment horizontal="center" vertical="center" wrapText="1"/>
    </xf>
    <xf numFmtId="0" fontId="20" fillId="0" borderId="11" xfId="1" applyFont="1" applyFill="1" applyBorder="1" applyAlignment="1">
      <alignment horizontal="center" vertical="center" wrapText="1"/>
    </xf>
    <xf numFmtId="0" fontId="20" fillId="0" borderId="6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1" fillId="11" borderId="26" xfId="1" applyFont="1" applyFill="1" applyBorder="1" applyAlignment="1">
      <alignment vertical="center" wrapText="1"/>
    </xf>
    <xf numFmtId="0" fontId="17" fillId="11" borderId="26" xfId="1" applyFill="1" applyBorder="1">
      <alignment vertical="center"/>
    </xf>
    <xf numFmtId="0" fontId="21" fillId="11" borderId="32" xfId="1" applyFont="1" applyFill="1" applyBorder="1" applyAlignment="1">
      <alignment vertical="center" wrapText="1"/>
    </xf>
    <xf numFmtId="178" fontId="17" fillId="11" borderId="26" xfId="1" applyNumberFormat="1" applyFill="1" applyBorder="1">
      <alignment vertical="center"/>
    </xf>
    <xf numFmtId="0" fontId="17" fillId="11" borderId="32" xfId="1" applyFill="1" applyBorder="1">
      <alignment vertical="center"/>
    </xf>
    <xf numFmtId="0" fontId="17" fillId="11" borderId="37" xfId="1" applyFill="1" applyBorder="1">
      <alignment vertical="center"/>
    </xf>
    <xf numFmtId="0" fontId="21" fillId="0" borderId="61" xfId="1" applyFont="1" applyBorder="1">
      <alignment vertical="center"/>
    </xf>
    <xf numFmtId="178" fontId="21" fillId="11" borderId="53" xfId="1" quotePrefix="1" applyNumberFormat="1" applyFont="1" applyFill="1" applyBorder="1">
      <alignment vertical="center"/>
    </xf>
    <xf numFmtId="0" fontId="17" fillId="0" borderId="42" xfId="1" applyBorder="1">
      <alignment vertical="center"/>
    </xf>
    <xf numFmtId="0" fontId="17" fillId="0" borderId="61" xfId="1" applyBorder="1">
      <alignment vertical="center"/>
    </xf>
    <xf numFmtId="0" fontId="21" fillId="0" borderId="53" xfId="1" applyFont="1" applyBorder="1" applyAlignment="1">
      <alignment vertical="center" wrapText="1"/>
    </xf>
    <xf numFmtId="0" fontId="17" fillId="0" borderId="22" xfId="1" applyBorder="1">
      <alignment vertical="center"/>
    </xf>
    <xf numFmtId="0" fontId="17" fillId="0" borderId="30" xfId="1" applyBorder="1" applyAlignment="1">
      <alignment vertical="center" wrapText="1"/>
    </xf>
    <xf numFmtId="0" fontId="17" fillId="0" borderId="22" xfId="1" applyBorder="1" applyAlignment="1">
      <alignment vertical="center" wrapText="1"/>
    </xf>
    <xf numFmtId="0" fontId="17" fillId="0" borderId="24" xfId="1" applyBorder="1" applyAlignment="1">
      <alignment vertical="center" wrapText="1"/>
    </xf>
    <xf numFmtId="0" fontId="21" fillId="0" borderId="34" xfId="1" applyFont="1" applyBorder="1" applyAlignment="1">
      <alignment vertical="center" wrapText="1"/>
    </xf>
    <xf numFmtId="0" fontId="17" fillId="0" borderId="36" xfId="1" applyBorder="1" applyAlignment="1">
      <alignment vertical="center" wrapText="1"/>
    </xf>
    <xf numFmtId="0" fontId="17" fillId="0" borderId="36" xfId="1" applyBorder="1" applyAlignment="1">
      <alignment horizontal="center" vertical="center"/>
    </xf>
    <xf numFmtId="0" fontId="21" fillId="11" borderId="42" xfId="1" applyFont="1" applyFill="1" applyBorder="1" applyAlignment="1">
      <alignment vertical="center" wrapText="1"/>
    </xf>
    <xf numFmtId="0" fontId="17" fillId="11" borderId="42" xfId="1" applyFill="1" applyBorder="1">
      <alignment vertical="center"/>
    </xf>
    <xf numFmtId="0" fontId="21" fillId="11" borderId="37" xfId="1" applyFont="1" applyFill="1" applyBorder="1" applyAlignment="1">
      <alignment vertical="center" wrapText="1"/>
    </xf>
    <xf numFmtId="179" fontId="21" fillId="0" borderId="13" xfId="2" applyNumberFormat="1" applyFont="1" applyFill="1" applyBorder="1">
      <alignment vertical="center"/>
    </xf>
    <xf numFmtId="178" fontId="21" fillId="0" borderId="14" xfId="1" quotePrefix="1" applyNumberFormat="1" applyFont="1" applyFill="1" applyBorder="1">
      <alignment vertical="center"/>
    </xf>
    <xf numFmtId="179" fontId="21" fillId="0" borderId="16" xfId="2" applyNumberFormat="1" applyFont="1" applyFill="1" applyBorder="1">
      <alignment vertical="center"/>
    </xf>
    <xf numFmtId="178" fontId="21" fillId="0" borderId="17" xfId="1" quotePrefix="1" applyNumberFormat="1" applyFont="1" applyFill="1" applyBorder="1">
      <alignment vertical="center"/>
    </xf>
    <xf numFmtId="179" fontId="21" fillId="0" borderId="24" xfId="2" applyNumberFormat="1" applyFont="1" applyFill="1" applyBorder="1">
      <alignment vertical="center"/>
    </xf>
    <xf numFmtId="178" fontId="21" fillId="0" borderId="26" xfId="1" quotePrefix="1" applyNumberFormat="1" applyFont="1" applyFill="1" applyBorder="1">
      <alignment vertical="center"/>
    </xf>
    <xf numFmtId="179" fontId="21" fillId="0" borderId="52" xfId="2" applyNumberFormat="1" applyFont="1" applyFill="1" applyBorder="1">
      <alignment vertical="center"/>
    </xf>
    <xf numFmtId="178" fontId="21" fillId="0" borderId="32" xfId="1" quotePrefix="1" applyNumberFormat="1" applyFont="1" applyFill="1" applyBorder="1">
      <alignment vertical="center"/>
    </xf>
    <xf numFmtId="179" fontId="21" fillId="0" borderId="15" xfId="2" applyNumberFormat="1" applyFont="1" applyFill="1" applyBorder="1">
      <alignment vertical="center"/>
    </xf>
    <xf numFmtId="179" fontId="21" fillId="0" borderId="34" xfId="2" applyNumberFormat="1" applyFont="1" applyFill="1" applyBorder="1">
      <alignment vertical="center"/>
    </xf>
    <xf numFmtId="178" fontId="21" fillId="0" borderId="37" xfId="1" quotePrefix="1" applyNumberFormat="1" applyFont="1" applyFill="1" applyBorder="1">
      <alignment vertical="center"/>
    </xf>
    <xf numFmtId="179" fontId="21" fillId="0" borderId="53" xfId="1" applyNumberFormat="1" applyFont="1" applyFill="1" applyBorder="1">
      <alignment vertical="center"/>
    </xf>
    <xf numFmtId="178" fontId="21" fillId="0" borderId="42" xfId="1" quotePrefix="1" applyNumberFormat="1" applyFont="1" applyFill="1" applyBorder="1">
      <alignment vertical="center"/>
    </xf>
    <xf numFmtId="0" fontId="21" fillId="0" borderId="4" xfId="1" applyFont="1" applyFill="1" applyBorder="1">
      <alignment vertical="center"/>
    </xf>
    <xf numFmtId="0" fontId="21" fillId="0" borderId="5" xfId="1" applyFont="1" applyFill="1" applyBorder="1">
      <alignment vertical="center"/>
    </xf>
    <xf numFmtId="179" fontId="21" fillId="0" borderId="15" xfId="1" applyNumberFormat="1" applyFont="1" applyFill="1" applyBorder="1">
      <alignment vertical="center"/>
    </xf>
    <xf numFmtId="179" fontId="21" fillId="0" borderId="52" xfId="1" applyNumberFormat="1" applyFont="1" applyFill="1" applyBorder="1">
      <alignment vertical="center"/>
    </xf>
    <xf numFmtId="179" fontId="21" fillId="0" borderId="34" xfId="1" applyNumberFormat="1" applyFont="1" applyFill="1" applyBorder="1">
      <alignment vertical="center"/>
    </xf>
    <xf numFmtId="0" fontId="17" fillId="0" borderId="26" xfId="1" applyBorder="1" applyAlignment="1">
      <alignment vertical="center" wrapText="1"/>
    </xf>
    <xf numFmtId="0" fontId="21" fillId="5" borderId="21" xfId="1" applyFont="1" applyFill="1" applyBorder="1" applyAlignment="1">
      <alignment vertical="center"/>
    </xf>
    <xf numFmtId="178" fontId="17" fillId="0" borderId="0" xfId="1" applyNumberFormat="1">
      <alignment vertical="center"/>
    </xf>
    <xf numFmtId="0" fontId="10" fillId="12" borderId="0" xfId="0" applyFont="1" applyFill="1" applyBorder="1" applyAlignment="1">
      <alignment horizontal="center" vertical="center" wrapText="1"/>
    </xf>
    <xf numFmtId="176" fontId="11" fillId="12" borderId="0" xfId="0" applyNumberFormat="1" applyFont="1" applyFill="1" applyBorder="1" applyAlignment="1">
      <alignment horizontal="center" vertical="center" wrapText="1"/>
    </xf>
    <xf numFmtId="178" fontId="27" fillId="11" borderId="13" xfId="2" applyNumberFormat="1" applyFont="1" applyFill="1" applyBorder="1">
      <alignment vertical="center"/>
    </xf>
    <xf numFmtId="178" fontId="27" fillId="11" borderId="16" xfId="2" applyNumberFormat="1" applyFont="1" applyFill="1" applyBorder="1">
      <alignment vertical="center"/>
    </xf>
    <xf numFmtId="0" fontId="21" fillId="11" borderId="26" xfId="1" applyFont="1" applyFill="1" applyBorder="1">
      <alignment vertical="center"/>
    </xf>
    <xf numFmtId="0" fontId="21" fillId="11" borderId="42" xfId="1" applyFont="1" applyFill="1" applyBorder="1">
      <alignment vertical="center"/>
    </xf>
    <xf numFmtId="0" fontId="21" fillId="0" borderId="59" xfId="1" applyFont="1" applyBorder="1" applyAlignment="1">
      <alignment horizontal="center" vertical="center"/>
    </xf>
    <xf numFmtId="0" fontId="21" fillId="0" borderId="24" xfId="1" applyFont="1" applyBorder="1" applyAlignment="1">
      <alignment horizontal="center" vertical="center" wrapText="1"/>
    </xf>
    <xf numFmtId="0" fontId="21" fillId="0" borderId="24" xfId="1" applyFont="1" applyBorder="1" applyAlignment="1">
      <alignment horizontal="center" vertical="center"/>
    </xf>
    <xf numFmtId="0" fontId="21" fillId="0" borderId="36" xfId="1" applyFont="1" applyBorder="1" applyAlignment="1">
      <alignment horizontal="center" vertical="center"/>
    </xf>
    <xf numFmtId="0" fontId="27" fillId="11" borderId="26" xfId="1" applyFont="1" applyFill="1" applyBorder="1" applyAlignment="1">
      <alignment vertical="center" wrapText="1"/>
    </xf>
    <xf numFmtId="0" fontId="21" fillId="0" borderId="22" xfId="1" applyFont="1" applyBorder="1" applyAlignment="1">
      <alignment horizontal="center" vertical="center"/>
    </xf>
    <xf numFmtId="0" fontId="21" fillId="0" borderId="30" xfId="1" applyFont="1" applyBorder="1" applyAlignment="1">
      <alignment horizontal="center" vertical="center"/>
    </xf>
    <xf numFmtId="0" fontId="21" fillId="5" borderId="24" xfId="1" applyFont="1" applyFill="1" applyBorder="1" applyAlignment="1">
      <alignment horizontal="center" vertical="center"/>
    </xf>
    <xf numFmtId="0" fontId="21" fillId="5" borderId="28" xfId="1" applyFont="1" applyFill="1" applyBorder="1" applyAlignment="1">
      <alignment horizontal="center" vertical="center"/>
    </xf>
    <xf numFmtId="0" fontId="21" fillId="5" borderId="30" xfId="1" applyFont="1" applyFill="1" applyBorder="1" applyAlignment="1">
      <alignment horizontal="center" vertical="center"/>
    </xf>
    <xf numFmtId="0" fontId="21" fillId="6" borderId="22" xfId="1" applyFont="1" applyFill="1" applyBorder="1" applyAlignment="1">
      <alignment horizontal="center" vertical="center"/>
    </xf>
    <xf numFmtId="0" fontId="21" fillId="6" borderId="24" xfId="1" applyFont="1" applyFill="1" applyBorder="1" applyAlignment="1">
      <alignment horizontal="center" vertical="center"/>
    </xf>
    <xf numFmtId="0" fontId="21" fillId="6" borderId="36" xfId="1" applyFont="1" applyFill="1" applyBorder="1" applyAlignment="1">
      <alignment horizontal="center" vertical="center"/>
    </xf>
    <xf numFmtId="0" fontId="27" fillId="11" borderId="60" xfId="1" applyFont="1" applyFill="1" applyBorder="1" applyAlignment="1">
      <alignment vertical="center" wrapText="1"/>
    </xf>
    <xf numFmtId="0" fontId="15" fillId="0" borderId="0" xfId="0" applyFont="1" applyBorder="1" applyAlignment="1">
      <alignment horizontal="center" shrinkToFit="1"/>
    </xf>
    <xf numFmtId="0" fontId="16" fillId="0" borderId="0" xfId="0" applyFont="1" applyBorder="1" applyAlignment="1">
      <alignment horizontal="center" shrinkToFit="1"/>
    </xf>
    <xf numFmtId="0" fontId="7" fillId="0" borderId="0" xfId="0" applyFont="1" applyAlignment="1">
      <alignment horizontal="center" shrinkToFit="1"/>
    </xf>
    <xf numFmtId="0" fontId="8" fillId="0" borderId="0" xfId="0" applyFont="1" applyAlignment="1">
      <alignment horizontal="center" shrinkToFit="1"/>
    </xf>
    <xf numFmtId="179" fontId="21" fillId="0" borderId="69" xfId="1" applyNumberFormat="1" applyFont="1" applyFill="1" applyBorder="1" applyAlignment="1">
      <alignment horizontal="center" vertical="center"/>
    </xf>
    <xf numFmtId="179" fontId="21" fillId="0" borderId="23" xfId="1" applyNumberFormat="1" applyFont="1" applyFill="1" applyBorder="1" applyAlignment="1">
      <alignment horizontal="center" vertical="center"/>
    </xf>
    <xf numFmtId="178" fontId="21" fillId="0" borderId="69" xfId="1" quotePrefix="1" applyNumberFormat="1" applyFont="1" applyFill="1" applyBorder="1" applyAlignment="1">
      <alignment horizontal="center" vertical="center"/>
    </xf>
    <xf numFmtId="178" fontId="21" fillId="0" borderId="23" xfId="1" quotePrefix="1" applyNumberFormat="1" applyFont="1" applyFill="1" applyBorder="1" applyAlignment="1">
      <alignment horizontal="center" vertical="center"/>
    </xf>
    <xf numFmtId="0" fontId="21" fillId="6" borderId="22" xfId="1" applyFont="1" applyFill="1" applyBorder="1" applyAlignment="1">
      <alignment horizontal="center" vertical="center"/>
    </xf>
    <xf numFmtId="0" fontId="21" fillId="6" borderId="24" xfId="1" applyFont="1" applyFill="1" applyBorder="1" applyAlignment="1">
      <alignment horizontal="center" vertical="center"/>
    </xf>
    <xf numFmtId="0" fontId="21" fillId="6" borderId="36" xfId="1" applyFont="1" applyFill="1" applyBorder="1" applyAlignment="1">
      <alignment horizontal="center" vertical="center"/>
    </xf>
    <xf numFmtId="0" fontId="21" fillId="0" borderId="57" xfId="1" applyFont="1" applyBorder="1" applyAlignment="1">
      <alignment horizontal="center" vertical="center"/>
    </xf>
    <xf numFmtId="0" fontId="21" fillId="0" borderId="44" xfId="1" applyFont="1" applyBorder="1" applyAlignment="1">
      <alignment horizontal="center" vertical="center"/>
    </xf>
    <xf numFmtId="0" fontId="21" fillId="0" borderId="46" xfId="1" applyFont="1" applyBorder="1" applyAlignment="1">
      <alignment horizontal="center" vertical="center"/>
    </xf>
    <xf numFmtId="0" fontId="17" fillId="0" borderId="2" xfId="1" applyBorder="1" applyAlignment="1">
      <alignment vertical="center" wrapText="1"/>
    </xf>
    <xf numFmtId="0" fontId="21" fillId="5" borderId="25" xfId="1" applyFont="1" applyFill="1" applyBorder="1" applyAlignment="1">
      <alignment horizontal="center" vertical="center"/>
    </xf>
    <xf numFmtId="0" fontId="21" fillId="5" borderId="31" xfId="1" applyFont="1" applyFill="1" applyBorder="1" applyAlignment="1">
      <alignment horizontal="center" vertical="center"/>
    </xf>
    <xf numFmtId="0" fontId="22" fillId="5" borderId="18" xfId="1" applyFont="1" applyFill="1" applyBorder="1" applyAlignment="1">
      <alignment horizontal="center" vertical="center"/>
    </xf>
    <xf numFmtId="0" fontId="22" fillId="5" borderId="19" xfId="1" applyFont="1" applyFill="1" applyBorder="1" applyAlignment="1">
      <alignment horizontal="center" vertical="center"/>
    </xf>
    <xf numFmtId="0" fontId="22" fillId="5" borderId="23" xfId="1" applyFont="1" applyFill="1" applyBorder="1" applyAlignment="1">
      <alignment horizontal="center" vertical="center"/>
    </xf>
    <xf numFmtId="178" fontId="21" fillId="5" borderId="18" xfId="1" applyNumberFormat="1" applyFont="1" applyFill="1" applyBorder="1" applyAlignment="1">
      <alignment horizontal="center" vertical="center"/>
    </xf>
    <xf numFmtId="178" fontId="21" fillId="5" borderId="20" xfId="1" applyNumberFormat="1" applyFont="1" applyFill="1" applyBorder="1" applyAlignment="1">
      <alignment horizontal="center" vertical="center"/>
    </xf>
    <xf numFmtId="178" fontId="21" fillId="0" borderId="69" xfId="1" applyNumberFormat="1" applyFont="1" applyFill="1" applyBorder="1" applyAlignment="1">
      <alignment horizontal="center" vertical="center"/>
    </xf>
    <xf numFmtId="178" fontId="21" fillId="0" borderId="19" xfId="1" applyNumberFormat="1" applyFont="1" applyFill="1" applyBorder="1" applyAlignment="1">
      <alignment horizontal="center" vertical="center"/>
    </xf>
    <xf numFmtId="178" fontId="21" fillId="0" borderId="23" xfId="1" applyNumberFormat="1" applyFont="1" applyFill="1" applyBorder="1" applyAlignment="1">
      <alignment horizontal="center" vertical="center"/>
    </xf>
    <xf numFmtId="0" fontId="21" fillId="0" borderId="58" xfId="1" applyFont="1" applyBorder="1" applyAlignment="1">
      <alignment horizontal="center" vertical="center"/>
    </xf>
    <xf numFmtId="0" fontId="21" fillId="0" borderId="39" xfId="1" applyFont="1" applyBorder="1" applyAlignment="1">
      <alignment horizontal="center" vertical="center"/>
    </xf>
    <xf numFmtId="0" fontId="21" fillId="0" borderId="47" xfId="1" applyFont="1" applyBorder="1" applyAlignment="1">
      <alignment horizontal="center" vertical="center"/>
    </xf>
    <xf numFmtId="0" fontId="21" fillId="0" borderId="58" xfId="1" applyFont="1" applyFill="1" applyBorder="1" applyAlignment="1">
      <alignment horizontal="center" vertical="center"/>
    </xf>
    <xf numFmtId="0" fontId="21" fillId="0" borderId="47" xfId="1" applyFont="1" applyFill="1" applyBorder="1" applyAlignment="1">
      <alignment horizontal="center" vertical="center"/>
    </xf>
    <xf numFmtId="0" fontId="21" fillId="0" borderId="22" xfId="1" applyFont="1" applyBorder="1" applyAlignment="1">
      <alignment horizontal="center" vertical="center"/>
    </xf>
    <xf numFmtId="0" fontId="21" fillId="0" borderId="30" xfId="1" applyFont="1" applyBorder="1" applyAlignment="1">
      <alignment horizontal="center" vertical="center"/>
    </xf>
    <xf numFmtId="0" fontId="22" fillId="0" borderId="43" xfId="1" applyFont="1" applyBorder="1" applyAlignment="1">
      <alignment horizontal="center" vertical="center"/>
    </xf>
    <xf numFmtId="0" fontId="22" fillId="0" borderId="44" xfId="1" applyFont="1" applyBorder="1" applyAlignment="1">
      <alignment horizontal="center" vertical="center"/>
    </xf>
    <xf numFmtId="0" fontId="22" fillId="0" borderId="45" xfId="1" applyFont="1" applyBorder="1" applyAlignment="1">
      <alignment horizontal="center" vertical="center"/>
    </xf>
    <xf numFmtId="0" fontId="21" fillId="0" borderId="57" xfId="1" applyFont="1" applyFill="1" applyBorder="1" applyAlignment="1">
      <alignment horizontal="center" vertical="center"/>
    </xf>
    <xf numFmtId="0" fontId="21" fillId="0" borderId="46" xfId="1" applyFont="1" applyFill="1" applyBorder="1" applyAlignment="1">
      <alignment horizontal="center" vertical="center"/>
    </xf>
    <xf numFmtId="20" fontId="22" fillId="0" borderId="43" xfId="1" quotePrefix="1" applyNumberFormat="1" applyFont="1" applyFill="1" applyBorder="1" applyAlignment="1">
      <alignment vertical="center"/>
    </xf>
    <xf numFmtId="20" fontId="22" fillId="0" borderId="44" xfId="1" quotePrefix="1" applyNumberFormat="1" applyFont="1" applyFill="1" applyBorder="1" applyAlignment="1">
      <alignment vertical="center"/>
    </xf>
    <xf numFmtId="20" fontId="22" fillId="0" borderId="46" xfId="1" quotePrefix="1" applyNumberFormat="1" applyFont="1" applyFill="1" applyBorder="1" applyAlignment="1">
      <alignment vertical="center"/>
    </xf>
    <xf numFmtId="0" fontId="18" fillId="0" borderId="0" xfId="1" applyFont="1" applyBorder="1" applyAlignment="1">
      <alignment horizontal="center" vertical="center"/>
    </xf>
    <xf numFmtId="0" fontId="19" fillId="3" borderId="7" xfId="1" applyFont="1" applyFill="1" applyBorder="1" applyAlignment="1">
      <alignment horizontal="right"/>
    </xf>
    <xf numFmtId="0" fontId="21" fillId="0" borderId="12" xfId="1" applyFont="1" applyBorder="1" applyAlignment="1">
      <alignment horizontal="center" vertical="center" wrapText="1"/>
    </xf>
    <xf numFmtId="0" fontId="21" fillId="0" borderId="15" xfId="1" applyFont="1" applyBorder="1" applyAlignment="1">
      <alignment horizontal="center" vertical="center" wrapText="1"/>
    </xf>
    <xf numFmtId="0" fontId="21" fillId="0" borderId="34" xfId="1" applyFont="1" applyBorder="1" applyAlignment="1">
      <alignment horizontal="center" vertical="center" wrapText="1"/>
    </xf>
    <xf numFmtId="0" fontId="22" fillId="0" borderId="38" xfId="1" applyFont="1" applyBorder="1" applyAlignment="1">
      <alignment horizontal="center" vertical="center"/>
    </xf>
    <xf numFmtId="0" fontId="22" fillId="0" borderId="39" xfId="1" applyFont="1" applyBorder="1" applyAlignment="1">
      <alignment horizontal="center" vertical="center"/>
    </xf>
    <xf numFmtId="0" fontId="22" fillId="0" borderId="40" xfId="1" applyFont="1" applyBorder="1" applyAlignment="1">
      <alignment horizontal="center" vertical="center"/>
    </xf>
    <xf numFmtId="0" fontId="22" fillId="0" borderId="38" xfId="1" applyFont="1" applyFill="1" applyBorder="1" applyAlignment="1">
      <alignment vertical="center"/>
    </xf>
    <xf numFmtId="0" fontId="22" fillId="0" borderId="39" xfId="1" applyFont="1" applyFill="1" applyBorder="1" applyAlignment="1">
      <alignment vertical="center"/>
    </xf>
    <xf numFmtId="0" fontId="22" fillId="0" borderId="47" xfId="1" applyFont="1" applyFill="1" applyBorder="1" applyAlignment="1">
      <alignment vertical="center"/>
    </xf>
    <xf numFmtId="0" fontId="22" fillId="0" borderId="43" xfId="1" applyFont="1" applyFill="1" applyBorder="1" applyAlignment="1">
      <alignment vertical="center"/>
    </xf>
    <xf numFmtId="0" fontId="22" fillId="0" borderId="44" xfId="1" applyFont="1" applyFill="1" applyBorder="1" applyAlignment="1">
      <alignment vertical="center"/>
    </xf>
    <xf numFmtId="0" fontId="22" fillId="0" borderId="46" xfId="1" applyFont="1" applyFill="1" applyBorder="1" applyAlignment="1">
      <alignment vertical="center"/>
    </xf>
    <xf numFmtId="0" fontId="17" fillId="0" borderId="55" xfId="1" applyBorder="1" applyAlignment="1">
      <alignment horizontal="center" vertical="center"/>
    </xf>
    <xf numFmtId="0" fontId="17" fillId="0" borderId="56" xfId="1" applyBorder="1" applyAlignment="1">
      <alignment horizontal="center" vertical="center"/>
    </xf>
    <xf numFmtId="0" fontId="17" fillId="0" borderId="54" xfId="1" applyBorder="1" applyAlignment="1">
      <alignment horizontal="center" vertical="center"/>
    </xf>
    <xf numFmtId="0" fontId="17" fillId="0" borderId="61" xfId="1" applyFill="1" applyBorder="1" applyAlignment="1">
      <alignment horizontal="center" vertical="center"/>
    </xf>
    <xf numFmtId="0" fontId="17" fillId="0" borderId="62" xfId="1" applyFill="1" applyBorder="1" applyAlignment="1">
      <alignment horizontal="center" vertical="center"/>
    </xf>
    <xf numFmtId="178" fontId="21" fillId="6" borderId="18" xfId="2" applyNumberFormat="1" applyFont="1" applyFill="1" applyBorder="1" applyAlignment="1">
      <alignment horizontal="center" vertical="center"/>
    </xf>
    <xf numFmtId="178" fontId="21" fillId="6" borderId="19" xfId="2" applyNumberFormat="1" applyFont="1" applyFill="1" applyBorder="1" applyAlignment="1">
      <alignment horizontal="center" vertical="center"/>
    </xf>
    <xf numFmtId="178" fontId="21" fillId="6" borderId="20" xfId="2" applyNumberFormat="1" applyFont="1" applyFill="1" applyBorder="1" applyAlignment="1">
      <alignment horizontal="center" vertical="center"/>
    </xf>
    <xf numFmtId="0" fontId="21" fillId="6" borderId="21" xfId="1" applyFont="1" applyFill="1" applyBorder="1" applyAlignment="1">
      <alignment horizontal="center" vertical="center"/>
    </xf>
    <xf numFmtId="0" fontId="21" fillId="6" borderId="25" xfId="1" applyFont="1" applyFill="1" applyBorder="1" applyAlignment="1">
      <alignment horizontal="center" vertical="center"/>
    </xf>
    <xf numFmtId="0" fontId="21" fillId="6" borderId="35" xfId="1" applyFont="1" applyFill="1" applyBorder="1" applyAlignment="1">
      <alignment horizontal="center" vertical="center"/>
    </xf>
    <xf numFmtId="0" fontId="22" fillId="6" borderId="18" xfId="1" applyFont="1" applyFill="1" applyBorder="1" applyAlignment="1">
      <alignment horizontal="center" vertical="center"/>
    </xf>
    <xf numFmtId="0" fontId="22" fillId="6" borderId="19" xfId="1" applyFont="1" applyFill="1" applyBorder="1" applyAlignment="1">
      <alignment horizontal="center" vertical="center"/>
    </xf>
    <xf numFmtId="0" fontId="22" fillId="6" borderId="23" xfId="1" applyFont="1" applyFill="1" applyBorder="1" applyAlignment="1">
      <alignment horizontal="center" vertical="center"/>
    </xf>
    <xf numFmtId="0" fontId="17" fillId="0" borderId="0" xfId="1" applyBorder="1" applyAlignment="1">
      <alignment horizontal="center" vertical="center"/>
    </xf>
    <xf numFmtId="0" fontId="17" fillId="0" borderId="5" xfId="1" applyBorder="1" applyAlignment="1">
      <alignment horizontal="center" vertical="center"/>
    </xf>
    <xf numFmtId="0" fontId="17" fillId="0" borderId="4" xfId="1" applyFill="1" applyBorder="1" applyAlignment="1">
      <alignment horizontal="center" vertical="center"/>
    </xf>
    <xf numFmtId="0" fontId="17" fillId="0" borderId="5" xfId="1" applyFill="1" applyBorder="1" applyAlignment="1">
      <alignment horizontal="center" vertical="center"/>
    </xf>
    <xf numFmtId="0" fontId="18" fillId="0" borderId="0" xfId="1" applyFont="1" applyAlignment="1">
      <alignment horizontal="center" vertical="center"/>
    </xf>
    <xf numFmtId="0" fontId="21" fillId="0" borderId="27" xfId="1" applyFont="1" applyBorder="1" applyAlignment="1">
      <alignment horizontal="center" vertical="center" wrapText="1"/>
    </xf>
    <xf numFmtId="178" fontId="21" fillId="5" borderId="18" xfId="2" applyNumberFormat="1" applyFont="1" applyFill="1" applyBorder="1" applyAlignment="1">
      <alignment horizontal="center" vertical="center"/>
    </xf>
    <xf numFmtId="178" fontId="21" fillId="5" borderId="19" xfId="2" applyNumberFormat="1" applyFont="1" applyFill="1" applyBorder="1" applyAlignment="1">
      <alignment horizontal="center" vertical="center"/>
    </xf>
    <xf numFmtId="178" fontId="21" fillId="5" borderId="20" xfId="2" applyNumberFormat="1" applyFont="1" applyFill="1" applyBorder="1" applyAlignment="1">
      <alignment horizontal="center" vertical="center"/>
    </xf>
    <xf numFmtId="0" fontId="21" fillId="5" borderId="21" xfId="1" applyFont="1" applyFill="1" applyBorder="1" applyAlignment="1">
      <alignment horizontal="center" vertical="center"/>
    </xf>
    <xf numFmtId="0" fontId="17" fillId="0" borderId="67" xfId="1" applyBorder="1" applyAlignment="1">
      <alignment horizontal="center" vertical="center"/>
    </xf>
    <xf numFmtId="0" fontId="17" fillId="0" borderId="25" xfId="1" applyBorder="1" applyAlignment="1">
      <alignment horizontal="center" vertical="center"/>
    </xf>
    <xf numFmtId="0" fontId="17" fillId="0" borderId="62" xfId="1" applyBorder="1" applyAlignment="1">
      <alignment horizontal="center" vertical="center"/>
    </xf>
    <xf numFmtId="0" fontId="17" fillId="0" borderId="4" xfId="1" applyBorder="1" applyAlignment="1">
      <alignment horizontal="center" vertical="center"/>
    </xf>
    <xf numFmtId="0" fontId="21" fillId="0" borderId="69" xfId="1" applyFont="1" applyBorder="1" applyAlignment="1">
      <alignment horizontal="center" vertical="center" wrapText="1"/>
    </xf>
    <xf numFmtId="0" fontId="21" fillId="0" borderId="19" xfId="1" applyFont="1" applyBorder="1" applyAlignment="1">
      <alignment horizontal="center" vertical="center" wrapText="1"/>
    </xf>
    <xf numFmtId="0" fontId="21" fillId="0" borderId="23" xfId="1" applyFont="1" applyBorder="1" applyAlignment="1">
      <alignment horizontal="center" vertical="center" wrapText="1"/>
    </xf>
  </cellXfs>
  <cellStyles count="3">
    <cellStyle name="一般" xfId="0" builtinId="0"/>
    <cellStyle name="一般 2" xfId="1"/>
    <cellStyle name="千分位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71"/>
  <sheetViews>
    <sheetView view="pageBreakPreview" topLeftCell="A31" zoomScale="90" zoomScaleNormal="100" zoomScaleSheetLayoutView="90" workbookViewId="0">
      <selection activeCell="Z44" sqref="Z44"/>
    </sheetView>
  </sheetViews>
  <sheetFormatPr defaultColWidth="3.6640625" defaultRowHeight="16.5" customHeight="1"/>
  <cols>
    <col min="1" max="1" width="2.77734375" customWidth="1"/>
    <col min="2" max="20" width="3.88671875" style="8" customWidth="1"/>
    <col min="21" max="22" width="3.88671875" customWidth="1"/>
    <col min="23" max="23" width="2.77734375" customWidth="1"/>
    <col min="30" max="30" width="2.77734375" customWidth="1"/>
    <col min="257" max="257" width="1.33203125" customWidth="1"/>
    <col min="258" max="278" width="3.88671875" customWidth="1"/>
    <col min="513" max="513" width="1.33203125" customWidth="1"/>
    <col min="514" max="534" width="3.88671875" customWidth="1"/>
    <col min="769" max="769" width="1.33203125" customWidth="1"/>
    <col min="770" max="790" width="3.88671875" customWidth="1"/>
    <col min="1025" max="1025" width="1.33203125" customWidth="1"/>
    <col min="1026" max="1046" width="3.88671875" customWidth="1"/>
    <col min="1281" max="1281" width="1.33203125" customWidth="1"/>
    <col min="1282" max="1302" width="3.88671875" customWidth="1"/>
    <col min="1537" max="1537" width="1.33203125" customWidth="1"/>
    <col min="1538" max="1558" width="3.88671875" customWidth="1"/>
    <col min="1793" max="1793" width="1.33203125" customWidth="1"/>
    <col min="1794" max="1814" width="3.88671875" customWidth="1"/>
    <col min="2049" max="2049" width="1.33203125" customWidth="1"/>
    <col min="2050" max="2070" width="3.88671875" customWidth="1"/>
    <col min="2305" max="2305" width="1.33203125" customWidth="1"/>
    <col min="2306" max="2326" width="3.88671875" customWidth="1"/>
    <col min="2561" max="2561" width="1.33203125" customWidth="1"/>
    <col min="2562" max="2582" width="3.88671875" customWidth="1"/>
    <col min="2817" max="2817" width="1.33203125" customWidth="1"/>
    <col min="2818" max="2838" width="3.88671875" customWidth="1"/>
    <col min="3073" max="3073" width="1.33203125" customWidth="1"/>
    <col min="3074" max="3094" width="3.88671875" customWidth="1"/>
    <col min="3329" max="3329" width="1.33203125" customWidth="1"/>
    <col min="3330" max="3350" width="3.88671875" customWidth="1"/>
    <col min="3585" max="3585" width="1.33203125" customWidth="1"/>
    <col min="3586" max="3606" width="3.88671875" customWidth="1"/>
    <col min="3841" max="3841" width="1.33203125" customWidth="1"/>
    <col min="3842" max="3862" width="3.88671875" customWidth="1"/>
    <col min="4097" max="4097" width="1.33203125" customWidth="1"/>
    <col min="4098" max="4118" width="3.88671875" customWidth="1"/>
    <col min="4353" max="4353" width="1.33203125" customWidth="1"/>
    <col min="4354" max="4374" width="3.88671875" customWidth="1"/>
    <col min="4609" max="4609" width="1.33203125" customWidth="1"/>
    <col min="4610" max="4630" width="3.88671875" customWidth="1"/>
    <col min="4865" max="4865" width="1.33203125" customWidth="1"/>
    <col min="4866" max="4886" width="3.88671875" customWidth="1"/>
    <col min="5121" max="5121" width="1.33203125" customWidth="1"/>
    <col min="5122" max="5142" width="3.88671875" customWidth="1"/>
    <col min="5377" max="5377" width="1.33203125" customWidth="1"/>
    <col min="5378" max="5398" width="3.88671875" customWidth="1"/>
    <col min="5633" max="5633" width="1.33203125" customWidth="1"/>
    <col min="5634" max="5654" width="3.88671875" customWidth="1"/>
    <col min="5889" max="5889" width="1.33203125" customWidth="1"/>
    <col min="5890" max="5910" width="3.88671875" customWidth="1"/>
    <col min="6145" max="6145" width="1.33203125" customWidth="1"/>
    <col min="6146" max="6166" width="3.88671875" customWidth="1"/>
    <col min="6401" max="6401" width="1.33203125" customWidth="1"/>
    <col min="6402" max="6422" width="3.88671875" customWidth="1"/>
    <col min="6657" max="6657" width="1.33203125" customWidth="1"/>
    <col min="6658" max="6678" width="3.88671875" customWidth="1"/>
    <col min="6913" max="6913" width="1.33203125" customWidth="1"/>
    <col min="6914" max="6934" width="3.88671875" customWidth="1"/>
    <col min="7169" max="7169" width="1.33203125" customWidth="1"/>
    <col min="7170" max="7190" width="3.88671875" customWidth="1"/>
    <col min="7425" max="7425" width="1.33203125" customWidth="1"/>
    <col min="7426" max="7446" width="3.88671875" customWidth="1"/>
    <col min="7681" max="7681" width="1.33203125" customWidth="1"/>
    <col min="7682" max="7702" width="3.88671875" customWidth="1"/>
    <col min="7937" max="7937" width="1.33203125" customWidth="1"/>
    <col min="7938" max="7958" width="3.88671875" customWidth="1"/>
    <col min="8193" max="8193" width="1.33203125" customWidth="1"/>
    <col min="8194" max="8214" width="3.88671875" customWidth="1"/>
    <col min="8449" max="8449" width="1.33203125" customWidth="1"/>
    <col min="8450" max="8470" width="3.88671875" customWidth="1"/>
    <col min="8705" max="8705" width="1.33203125" customWidth="1"/>
    <col min="8706" max="8726" width="3.88671875" customWidth="1"/>
    <col min="8961" max="8961" width="1.33203125" customWidth="1"/>
    <col min="8962" max="8982" width="3.88671875" customWidth="1"/>
    <col min="9217" max="9217" width="1.33203125" customWidth="1"/>
    <col min="9218" max="9238" width="3.88671875" customWidth="1"/>
    <col min="9473" max="9473" width="1.33203125" customWidth="1"/>
    <col min="9474" max="9494" width="3.88671875" customWidth="1"/>
    <col min="9729" max="9729" width="1.33203125" customWidth="1"/>
    <col min="9730" max="9750" width="3.88671875" customWidth="1"/>
    <col min="9985" max="9985" width="1.33203125" customWidth="1"/>
    <col min="9986" max="10006" width="3.88671875" customWidth="1"/>
    <col min="10241" max="10241" width="1.33203125" customWidth="1"/>
    <col min="10242" max="10262" width="3.88671875" customWidth="1"/>
    <col min="10497" max="10497" width="1.33203125" customWidth="1"/>
    <col min="10498" max="10518" width="3.88671875" customWidth="1"/>
    <col min="10753" max="10753" width="1.33203125" customWidth="1"/>
    <col min="10754" max="10774" width="3.88671875" customWidth="1"/>
    <col min="11009" max="11009" width="1.33203125" customWidth="1"/>
    <col min="11010" max="11030" width="3.88671875" customWidth="1"/>
    <col min="11265" max="11265" width="1.33203125" customWidth="1"/>
    <col min="11266" max="11286" width="3.88671875" customWidth="1"/>
    <col min="11521" max="11521" width="1.33203125" customWidth="1"/>
    <col min="11522" max="11542" width="3.88671875" customWidth="1"/>
    <col min="11777" max="11777" width="1.33203125" customWidth="1"/>
    <col min="11778" max="11798" width="3.88671875" customWidth="1"/>
    <col min="12033" max="12033" width="1.33203125" customWidth="1"/>
    <col min="12034" max="12054" width="3.88671875" customWidth="1"/>
    <col min="12289" max="12289" width="1.33203125" customWidth="1"/>
    <col min="12290" max="12310" width="3.88671875" customWidth="1"/>
    <col min="12545" max="12545" width="1.33203125" customWidth="1"/>
    <col min="12546" max="12566" width="3.88671875" customWidth="1"/>
    <col min="12801" max="12801" width="1.33203125" customWidth="1"/>
    <col min="12802" max="12822" width="3.88671875" customWidth="1"/>
    <col min="13057" max="13057" width="1.33203125" customWidth="1"/>
    <col min="13058" max="13078" width="3.88671875" customWidth="1"/>
    <col min="13313" max="13313" width="1.33203125" customWidth="1"/>
    <col min="13314" max="13334" width="3.88671875" customWidth="1"/>
    <col min="13569" max="13569" width="1.33203125" customWidth="1"/>
    <col min="13570" max="13590" width="3.88671875" customWidth="1"/>
    <col min="13825" max="13825" width="1.33203125" customWidth="1"/>
    <col min="13826" max="13846" width="3.88671875" customWidth="1"/>
    <col min="14081" max="14081" width="1.33203125" customWidth="1"/>
    <col min="14082" max="14102" width="3.88671875" customWidth="1"/>
    <col min="14337" max="14337" width="1.33203125" customWidth="1"/>
    <col min="14338" max="14358" width="3.88671875" customWidth="1"/>
    <col min="14593" max="14593" width="1.33203125" customWidth="1"/>
    <col min="14594" max="14614" width="3.88671875" customWidth="1"/>
    <col min="14849" max="14849" width="1.33203125" customWidth="1"/>
    <col min="14850" max="14870" width="3.88671875" customWidth="1"/>
    <col min="15105" max="15105" width="1.33203125" customWidth="1"/>
    <col min="15106" max="15126" width="3.88671875" customWidth="1"/>
    <col min="15361" max="15361" width="1.33203125" customWidth="1"/>
    <col min="15362" max="15382" width="3.88671875" customWidth="1"/>
    <col min="15617" max="15617" width="1.33203125" customWidth="1"/>
    <col min="15618" max="15638" width="3.88671875" customWidth="1"/>
    <col min="15873" max="15873" width="1.33203125" customWidth="1"/>
    <col min="15874" max="15894" width="3.88671875" customWidth="1"/>
    <col min="16129" max="16129" width="1.33203125" customWidth="1"/>
    <col min="16130" max="16150" width="3.88671875" customWidth="1"/>
  </cols>
  <sheetData>
    <row r="1" spans="1:30" ht="21" customHeight="1">
      <c r="B1" s="315" t="s">
        <v>144</v>
      </c>
      <c r="C1" s="316"/>
      <c r="D1" s="316"/>
      <c r="E1" s="316"/>
      <c r="F1" s="316"/>
      <c r="G1" s="316"/>
      <c r="H1" s="316"/>
      <c r="I1" s="316"/>
      <c r="J1" s="316"/>
      <c r="K1" s="316"/>
      <c r="L1" s="316"/>
      <c r="M1" s="316"/>
      <c r="N1" s="316"/>
      <c r="O1" s="316"/>
      <c r="P1" s="316"/>
      <c r="Q1" s="316"/>
      <c r="R1" s="316"/>
      <c r="S1" s="316"/>
      <c r="T1" s="316"/>
      <c r="U1" s="3"/>
    </row>
    <row r="2" spans="1:30" ht="10.050000000000001" customHeight="1" thickBot="1">
      <c r="B2" s="104"/>
      <c r="C2" s="105"/>
      <c r="D2" s="105"/>
      <c r="E2" s="105"/>
      <c r="F2" s="105"/>
      <c r="G2" s="105"/>
      <c r="H2" s="105"/>
      <c r="I2" s="105"/>
      <c r="J2" s="105"/>
      <c r="K2" s="105"/>
      <c r="L2" s="105"/>
      <c r="M2" s="105"/>
      <c r="N2" s="105"/>
      <c r="O2" s="105"/>
      <c r="P2" s="105"/>
      <c r="Q2" s="105"/>
      <c r="R2" s="105"/>
      <c r="S2" s="105"/>
      <c r="T2" s="105"/>
      <c r="U2" s="3"/>
    </row>
    <row r="3" spans="1:30" ht="18.75" customHeight="1" thickTop="1">
      <c r="A3" s="3"/>
      <c r="B3" s="106"/>
      <c r="C3" s="107"/>
      <c r="D3" s="11" t="s">
        <v>8</v>
      </c>
      <c r="E3" s="108"/>
      <c r="F3" s="108" t="s">
        <v>0</v>
      </c>
      <c r="G3" s="108"/>
      <c r="H3" s="109"/>
      <c r="I3" s="110"/>
      <c r="J3" s="108"/>
      <c r="K3" s="108" t="s">
        <v>65</v>
      </c>
      <c r="L3" s="108"/>
      <c r="M3" s="108" t="s">
        <v>0</v>
      </c>
      <c r="N3" s="108"/>
      <c r="O3" s="108"/>
      <c r="P3" s="110"/>
      <c r="Q3" s="108"/>
      <c r="R3" s="108" t="s">
        <v>66</v>
      </c>
      <c r="S3" s="108"/>
      <c r="T3" s="108" t="s">
        <v>0</v>
      </c>
      <c r="U3" s="108"/>
      <c r="V3" s="109"/>
      <c r="W3" s="138"/>
      <c r="X3" s="138"/>
      <c r="Y3" s="138"/>
      <c r="Z3" s="138"/>
      <c r="AA3" s="138"/>
      <c r="AB3" s="138"/>
      <c r="AC3" s="138"/>
      <c r="AD3" s="138"/>
    </row>
    <row r="4" spans="1:30" ht="14.1" customHeight="1" thickBot="1">
      <c r="A4" s="3"/>
      <c r="B4" s="111" t="s">
        <v>1</v>
      </c>
      <c r="C4" s="112" t="s">
        <v>2</v>
      </c>
      <c r="D4" s="112" t="s">
        <v>3</v>
      </c>
      <c r="E4" s="112" t="s">
        <v>4</v>
      </c>
      <c r="F4" s="112" t="s">
        <v>5</v>
      </c>
      <c r="G4" s="112" t="s">
        <v>6</v>
      </c>
      <c r="H4" s="113" t="s">
        <v>7</v>
      </c>
      <c r="I4" s="111" t="s">
        <v>1</v>
      </c>
      <c r="J4" s="112" t="s">
        <v>2</v>
      </c>
      <c r="K4" s="112" t="s">
        <v>3</v>
      </c>
      <c r="L4" s="112" t="s">
        <v>4</v>
      </c>
      <c r="M4" s="112" t="s">
        <v>5</v>
      </c>
      <c r="N4" s="112" t="s">
        <v>6</v>
      </c>
      <c r="O4" s="112" t="s">
        <v>7</v>
      </c>
      <c r="P4" s="111" t="s">
        <v>1</v>
      </c>
      <c r="Q4" s="112" t="s">
        <v>2</v>
      </c>
      <c r="R4" s="112" t="s">
        <v>3</v>
      </c>
      <c r="S4" s="112" t="s">
        <v>4</v>
      </c>
      <c r="T4" s="112" t="s">
        <v>5</v>
      </c>
      <c r="U4" s="112" t="s">
        <v>6</v>
      </c>
      <c r="V4" s="113" t="s">
        <v>7</v>
      </c>
      <c r="W4" s="141" t="s">
        <v>1</v>
      </c>
      <c r="X4" s="142" t="s">
        <v>2</v>
      </c>
      <c r="Y4" s="142" t="s">
        <v>3</v>
      </c>
      <c r="Z4" s="142" t="s">
        <v>4</v>
      </c>
      <c r="AA4" s="142" t="s">
        <v>5</v>
      </c>
      <c r="AB4" s="142" t="s">
        <v>6</v>
      </c>
      <c r="AC4" s="142" t="s">
        <v>7</v>
      </c>
      <c r="AD4" s="139"/>
    </row>
    <row r="5" spans="1:30" ht="14.1" customHeight="1" thickTop="1">
      <c r="A5" s="3"/>
      <c r="B5" s="39"/>
      <c r="C5" s="114"/>
      <c r="D5" s="146">
        <v>1</v>
      </c>
      <c r="E5" s="114">
        <v>2</v>
      </c>
      <c r="F5" s="114">
        <v>3</v>
      </c>
      <c r="G5" s="114">
        <v>4</v>
      </c>
      <c r="H5" s="15">
        <v>5</v>
      </c>
      <c r="I5" s="12"/>
      <c r="J5" s="114"/>
      <c r="K5" s="114"/>
      <c r="L5" s="114"/>
      <c r="M5" s="114"/>
      <c r="N5" s="114">
        <v>1</v>
      </c>
      <c r="O5" s="14">
        <v>2</v>
      </c>
      <c r="P5" s="12"/>
      <c r="Q5" s="13"/>
      <c r="R5" s="13"/>
      <c r="S5" s="13"/>
      <c r="T5" s="13"/>
      <c r="U5" s="146">
        <v>1</v>
      </c>
      <c r="V5" s="15">
        <v>2</v>
      </c>
      <c r="W5" s="139">
        <f>B17+I17+P17</f>
        <v>13</v>
      </c>
      <c r="X5" s="139">
        <f t="shared" ref="X5:AC5" si="0">C17+J17+Q17</f>
        <v>11</v>
      </c>
      <c r="Y5" s="139">
        <f t="shared" si="0"/>
        <v>11</v>
      </c>
      <c r="Z5" s="139">
        <f t="shared" si="0"/>
        <v>12</v>
      </c>
      <c r="AA5" s="139">
        <f t="shared" si="0"/>
        <v>11</v>
      </c>
      <c r="AB5" s="139">
        <f t="shared" si="0"/>
        <v>11</v>
      </c>
      <c r="AC5" s="139">
        <f t="shared" si="0"/>
        <v>12</v>
      </c>
      <c r="AD5" s="139">
        <f>SUM(W5:AC5)</f>
        <v>81</v>
      </c>
    </row>
    <row r="6" spans="1:30" s="1" customFormat="1" ht="14.1" customHeight="1" thickBot="1">
      <c r="A6" s="9"/>
      <c r="B6" s="37"/>
      <c r="C6" s="115"/>
      <c r="D6" s="147" t="s">
        <v>28</v>
      </c>
      <c r="E6" s="116" t="s">
        <v>29</v>
      </c>
      <c r="F6" s="116" t="s">
        <v>30</v>
      </c>
      <c r="G6" s="116" t="s">
        <v>31</v>
      </c>
      <c r="H6" s="18" t="s">
        <v>10</v>
      </c>
      <c r="I6" s="16"/>
      <c r="J6" s="116"/>
      <c r="K6" s="116"/>
      <c r="L6" s="116"/>
      <c r="M6" s="115"/>
      <c r="N6" s="19" t="s">
        <v>29</v>
      </c>
      <c r="O6" s="36" t="s">
        <v>30</v>
      </c>
      <c r="P6" s="16"/>
      <c r="Q6" s="17"/>
      <c r="R6" s="19"/>
      <c r="S6" s="19"/>
      <c r="T6" s="19"/>
      <c r="U6" s="147" t="s">
        <v>27</v>
      </c>
      <c r="V6" s="18" t="s">
        <v>28</v>
      </c>
      <c r="W6" s="140"/>
      <c r="X6" s="140"/>
      <c r="Y6" s="140"/>
      <c r="Z6" s="140"/>
      <c r="AA6" s="140"/>
      <c r="AB6" s="140"/>
      <c r="AC6" s="140"/>
      <c r="AD6" s="140"/>
    </row>
    <row r="7" spans="1:30" ht="14.1" customHeight="1" thickTop="1">
      <c r="A7" s="3"/>
      <c r="B7" s="20">
        <v>6</v>
      </c>
      <c r="C7" s="114">
        <v>7</v>
      </c>
      <c r="D7" s="114">
        <v>8</v>
      </c>
      <c r="E7" s="114">
        <v>9</v>
      </c>
      <c r="F7" s="114">
        <v>10</v>
      </c>
      <c r="G7" s="114">
        <v>11</v>
      </c>
      <c r="H7" s="15">
        <v>12</v>
      </c>
      <c r="I7" s="20">
        <v>3</v>
      </c>
      <c r="J7" s="146">
        <v>4</v>
      </c>
      <c r="K7" s="146">
        <v>5</v>
      </c>
      <c r="L7" s="146">
        <v>6</v>
      </c>
      <c r="M7" s="146">
        <v>7</v>
      </c>
      <c r="N7" s="146">
        <v>8</v>
      </c>
      <c r="O7" s="14">
        <v>9</v>
      </c>
      <c r="P7" s="20">
        <v>3</v>
      </c>
      <c r="Q7" s="114">
        <v>4</v>
      </c>
      <c r="R7" s="114">
        <v>5</v>
      </c>
      <c r="S7" s="114">
        <v>6</v>
      </c>
      <c r="T7" s="114">
        <v>7</v>
      </c>
      <c r="U7" s="114">
        <v>8</v>
      </c>
      <c r="V7" s="15">
        <v>9</v>
      </c>
      <c r="W7" s="139"/>
      <c r="X7" s="139"/>
      <c r="Y7" s="139"/>
      <c r="Z7" s="139"/>
      <c r="AA7" s="139"/>
      <c r="AB7" s="139"/>
      <c r="AC7" s="139"/>
      <c r="AD7" s="139"/>
    </row>
    <row r="8" spans="1:30" s="1" customFormat="1" ht="14.1" customHeight="1" thickBot="1">
      <c r="A8" s="9"/>
      <c r="B8" s="117" t="s">
        <v>67</v>
      </c>
      <c r="C8" s="116" t="s">
        <v>68</v>
      </c>
      <c r="D8" s="116" t="s">
        <v>69</v>
      </c>
      <c r="E8" s="116" t="s">
        <v>70</v>
      </c>
      <c r="F8" s="116" t="s">
        <v>71</v>
      </c>
      <c r="G8" s="116" t="s">
        <v>72</v>
      </c>
      <c r="H8" s="18" t="s">
        <v>73</v>
      </c>
      <c r="I8" s="21" t="s">
        <v>31</v>
      </c>
      <c r="J8" s="148" t="s">
        <v>74</v>
      </c>
      <c r="K8" s="149" t="s">
        <v>75</v>
      </c>
      <c r="L8" s="147" t="s">
        <v>68</v>
      </c>
      <c r="M8" s="147" t="s">
        <v>69</v>
      </c>
      <c r="N8" s="147" t="s">
        <v>70</v>
      </c>
      <c r="O8" s="36" t="s">
        <v>71</v>
      </c>
      <c r="P8" s="21" t="s">
        <v>29</v>
      </c>
      <c r="Q8" s="116" t="s">
        <v>30</v>
      </c>
      <c r="R8" s="116" t="s">
        <v>31</v>
      </c>
      <c r="S8" s="116" t="s">
        <v>9</v>
      </c>
      <c r="T8" s="118" t="s">
        <v>76</v>
      </c>
      <c r="U8" s="116" t="s">
        <v>68</v>
      </c>
      <c r="V8" s="18" t="s">
        <v>69</v>
      </c>
      <c r="W8" s="140"/>
      <c r="X8" s="140"/>
      <c r="Y8" s="140"/>
      <c r="Z8" s="140"/>
      <c r="AA8" s="140"/>
      <c r="AB8" s="140"/>
      <c r="AC8" s="140"/>
      <c r="AD8" s="140"/>
    </row>
    <row r="9" spans="1:30" ht="14.1" customHeight="1" thickTop="1">
      <c r="A9" s="3"/>
      <c r="B9" s="20">
        <v>13</v>
      </c>
      <c r="C9" s="114">
        <v>14</v>
      </c>
      <c r="D9" s="114">
        <v>15</v>
      </c>
      <c r="E9" s="114">
        <v>16</v>
      </c>
      <c r="F9" s="114">
        <v>17</v>
      </c>
      <c r="G9" s="114">
        <v>18</v>
      </c>
      <c r="H9" s="15">
        <v>19</v>
      </c>
      <c r="I9" s="20">
        <v>10</v>
      </c>
      <c r="J9" s="114">
        <v>11</v>
      </c>
      <c r="K9" s="114">
        <v>12</v>
      </c>
      <c r="L9" s="114">
        <v>13</v>
      </c>
      <c r="M9" s="114">
        <v>14</v>
      </c>
      <c r="N9" s="114">
        <v>15</v>
      </c>
      <c r="O9" s="14">
        <v>16</v>
      </c>
      <c r="P9" s="20">
        <v>10</v>
      </c>
      <c r="Q9" s="114">
        <v>11</v>
      </c>
      <c r="R9" s="114">
        <v>12</v>
      </c>
      <c r="S9" s="114">
        <v>13</v>
      </c>
      <c r="T9" s="114">
        <v>14</v>
      </c>
      <c r="U9" s="114">
        <v>15</v>
      </c>
      <c r="V9" s="15">
        <v>16</v>
      </c>
      <c r="W9" s="139"/>
      <c r="X9" s="139"/>
      <c r="Y9" s="139"/>
      <c r="Z9" s="139"/>
      <c r="AA9" s="139"/>
      <c r="AB9" s="139"/>
      <c r="AC9" s="139"/>
      <c r="AD9" s="139"/>
    </row>
    <row r="10" spans="1:30" s="1" customFormat="1" ht="14.1" customHeight="1" thickBot="1">
      <c r="A10" s="9"/>
      <c r="B10" s="21" t="s">
        <v>77</v>
      </c>
      <c r="C10" s="116" t="s">
        <v>78</v>
      </c>
      <c r="D10" s="116" t="s">
        <v>79</v>
      </c>
      <c r="E10" s="116" t="s">
        <v>80</v>
      </c>
      <c r="F10" s="116" t="s">
        <v>81</v>
      </c>
      <c r="G10" s="116" t="s">
        <v>82</v>
      </c>
      <c r="H10" s="18" t="s">
        <v>140</v>
      </c>
      <c r="I10" s="21" t="s">
        <v>72</v>
      </c>
      <c r="J10" s="116" t="s">
        <v>73</v>
      </c>
      <c r="K10" s="116" t="s">
        <v>77</v>
      </c>
      <c r="L10" s="116" t="s">
        <v>78</v>
      </c>
      <c r="M10" s="116" t="s">
        <v>79</v>
      </c>
      <c r="N10" s="116" t="s">
        <v>80</v>
      </c>
      <c r="O10" s="36" t="s">
        <v>81</v>
      </c>
      <c r="P10" s="21" t="s">
        <v>70</v>
      </c>
      <c r="Q10" s="116" t="s">
        <v>71</v>
      </c>
      <c r="R10" s="116" t="s">
        <v>72</v>
      </c>
      <c r="S10" s="116" t="s">
        <v>73</v>
      </c>
      <c r="T10" s="116" t="s">
        <v>77</v>
      </c>
      <c r="U10" s="116" t="s">
        <v>78</v>
      </c>
      <c r="V10" s="18" t="s">
        <v>79</v>
      </c>
      <c r="W10" s="140"/>
      <c r="X10" s="140"/>
      <c r="Y10" s="140"/>
      <c r="Z10" s="140"/>
      <c r="AA10" s="140"/>
      <c r="AB10" s="140"/>
      <c r="AC10" s="140"/>
      <c r="AD10" s="140"/>
    </row>
    <row r="11" spans="1:30" ht="14.1" customHeight="1" thickTop="1">
      <c r="A11" s="3"/>
      <c r="B11" s="20">
        <v>20</v>
      </c>
      <c r="C11" s="114">
        <v>21</v>
      </c>
      <c r="D11" s="114">
        <v>22</v>
      </c>
      <c r="E11" s="114">
        <v>23</v>
      </c>
      <c r="F11" s="114">
        <v>24</v>
      </c>
      <c r="G11" s="114">
        <v>25</v>
      </c>
      <c r="H11" s="15">
        <v>26</v>
      </c>
      <c r="I11" s="20">
        <v>17</v>
      </c>
      <c r="J11" s="114">
        <v>18</v>
      </c>
      <c r="K11" s="114">
        <v>19</v>
      </c>
      <c r="L11" s="114">
        <v>20</v>
      </c>
      <c r="M11" s="114">
        <v>21</v>
      </c>
      <c r="N11" s="114">
        <v>22</v>
      </c>
      <c r="O11" s="144">
        <v>23</v>
      </c>
      <c r="P11" s="14">
        <v>17</v>
      </c>
      <c r="Q11" s="114">
        <v>18</v>
      </c>
      <c r="R11" s="114">
        <v>19</v>
      </c>
      <c r="S11" s="114">
        <v>20</v>
      </c>
      <c r="T11" s="114">
        <v>21</v>
      </c>
      <c r="U11" s="114">
        <v>22</v>
      </c>
      <c r="V11" s="15">
        <v>23</v>
      </c>
      <c r="W11" s="139"/>
      <c r="X11" s="139"/>
      <c r="Y11" s="139"/>
      <c r="Z11" s="139"/>
      <c r="AA11" s="139"/>
      <c r="AB11" s="139"/>
      <c r="AC11" s="139"/>
      <c r="AD11" s="139"/>
    </row>
    <row r="12" spans="1:30" s="1" customFormat="1" ht="14.1" customHeight="1" thickBot="1">
      <c r="A12" s="9"/>
      <c r="B12" s="21" t="s">
        <v>11</v>
      </c>
      <c r="C12" s="115" t="s">
        <v>84</v>
      </c>
      <c r="D12" s="115" t="s">
        <v>85</v>
      </c>
      <c r="E12" s="115" t="s">
        <v>86</v>
      </c>
      <c r="F12" s="116" t="s">
        <v>87</v>
      </c>
      <c r="G12" s="116" t="s">
        <v>88</v>
      </c>
      <c r="H12" s="18" t="s">
        <v>89</v>
      </c>
      <c r="I12" s="21" t="s">
        <v>82</v>
      </c>
      <c r="J12" s="19" t="s">
        <v>83</v>
      </c>
      <c r="K12" s="19" t="s">
        <v>90</v>
      </c>
      <c r="L12" s="116" t="s">
        <v>84</v>
      </c>
      <c r="M12" s="19" t="s">
        <v>85</v>
      </c>
      <c r="N12" s="19" t="s">
        <v>86</v>
      </c>
      <c r="O12" s="145" t="s">
        <v>87</v>
      </c>
      <c r="P12" s="36" t="s">
        <v>80</v>
      </c>
      <c r="Q12" s="116" t="s">
        <v>81</v>
      </c>
      <c r="R12" s="116" t="s">
        <v>82</v>
      </c>
      <c r="S12" s="116" t="s">
        <v>83</v>
      </c>
      <c r="T12" s="116" t="s">
        <v>91</v>
      </c>
      <c r="U12" s="116" t="s">
        <v>84</v>
      </c>
      <c r="V12" s="18" t="s">
        <v>85</v>
      </c>
      <c r="W12" s="140"/>
      <c r="X12" s="143"/>
      <c r="Y12" s="140"/>
      <c r="Z12" s="140"/>
      <c r="AA12" s="140"/>
      <c r="AB12" s="140"/>
      <c r="AC12" s="140"/>
      <c r="AD12" s="140"/>
    </row>
    <row r="13" spans="1:30" ht="14.1" customHeight="1" thickTop="1">
      <c r="A13" s="3"/>
      <c r="B13" s="20">
        <v>27</v>
      </c>
      <c r="C13" s="114">
        <v>28</v>
      </c>
      <c r="D13" s="114">
        <v>29</v>
      </c>
      <c r="E13" s="114">
        <v>30</v>
      </c>
      <c r="F13" s="114">
        <v>31</v>
      </c>
      <c r="G13" s="114"/>
      <c r="H13" s="22"/>
      <c r="I13" s="20">
        <v>24</v>
      </c>
      <c r="J13" s="114">
        <v>25</v>
      </c>
      <c r="K13" s="114">
        <v>26</v>
      </c>
      <c r="L13" s="114">
        <v>27</v>
      </c>
      <c r="M13" s="146">
        <v>28</v>
      </c>
      <c r="N13" s="114"/>
      <c r="O13" s="13"/>
      <c r="P13" s="20">
        <v>24</v>
      </c>
      <c r="Q13" s="114">
        <v>25</v>
      </c>
      <c r="R13" s="114">
        <v>26</v>
      </c>
      <c r="S13" s="114">
        <v>27</v>
      </c>
      <c r="T13" s="114">
        <v>28</v>
      </c>
      <c r="U13" s="114">
        <v>29</v>
      </c>
      <c r="V13" s="15">
        <v>30</v>
      </c>
      <c r="W13" s="139"/>
      <c r="X13" s="139"/>
      <c r="Y13" s="139"/>
      <c r="Z13" s="139"/>
      <c r="AA13" s="139"/>
      <c r="AB13" s="139"/>
      <c r="AC13" s="139"/>
      <c r="AD13" s="139"/>
    </row>
    <row r="14" spans="1:30" s="1" customFormat="1" ht="14.1" customHeight="1" thickBot="1">
      <c r="A14" s="9"/>
      <c r="B14" s="21" t="s">
        <v>24</v>
      </c>
      <c r="C14" s="116" t="s">
        <v>25</v>
      </c>
      <c r="D14" s="116" t="s">
        <v>26</v>
      </c>
      <c r="E14" s="116" t="s">
        <v>27</v>
      </c>
      <c r="F14" s="116" t="s">
        <v>28</v>
      </c>
      <c r="G14" s="116"/>
      <c r="H14" s="23"/>
      <c r="I14" s="21" t="s">
        <v>88</v>
      </c>
      <c r="J14" s="19" t="s">
        <v>23</v>
      </c>
      <c r="K14" s="19" t="s">
        <v>24</v>
      </c>
      <c r="L14" s="116" t="s">
        <v>25</v>
      </c>
      <c r="M14" s="147" t="s">
        <v>26</v>
      </c>
      <c r="N14" s="121"/>
      <c r="O14" s="17"/>
      <c r="P14" s="21" t="s">
        <v>86</v>
      </c>
      <c r="Q14" s="116" t="s">
        <v>87</v>
      </c>
      <c r="R14" s="116" t="s">
        <v>88</v>
      </c>
      <c r="S14" s="116" t="s">
        <v>23</v>
      </c>
      <c r="T14" s="116" t="s">
        <v>24</v>
      </c>
      <c r="U14" s="116" t="s">
        <v>25</v>
      </c>
      <c r="V14" s="18" t="s">
        <v>26</v>
      </c>
      <c r="W14" s="140"/>
      <c r="X14" s="140"/>
      <c r="Y14" s="140"/>
      <c r="Z14" s="140"/>
      <c r="AA14" s="140"/>
      <c r="AB14" s="140"/>
      <c r="AC14" s="140"/>
      <c r="AD14" s="140"/>
    </row>
    <row r="15" spans="1:30" ht="14.1" customHeight="1" thickTop="1">
      <c r="B15" s="12"/>
      <c r="C15" s="13"/>
      <c r="D15" s="13"/>
      <c r="E15" s="13"/>
      <c r="F15" s="13"/>
      <c r="G15" s="13"/>
      <c r="H15" s="22"/>
      <c r="I15" s="12"/>
      <c r="J15" s="13"/>
      <c r="K15" s="13"/>
      <c r="L15" s="13"/>
      <c r="M15" s="13"/>
      <c r="N15" s="13"/>
      <c r="O15" s="13"/>
      <c r="P15" s="20">
        <v>31</v>
      </c>
      <c r="Q15" s="114"/>
      <c r="R15" s="114"/>
      <c r="S15" s="114"/>
      <c r="T15" s="114"/>
      <c r="U15" s="114"/>
      <c r="V15" s="22"/>
      <c r="W15" s="139"/>
      <c r="X15" s="139"/>
      <c r="Y15" s="139"/>
      <c r="Z15" s="139"/>
      <c r="AA15" s="139"/>
      <c r="AB15" s="139"/>
      <c r="AC15" s="139"/>
      <c r="AD15" s="139"/>
    </row>
    <row r="16" spans="1:30" ht="14.1" customHeight="1" thickBot="1">
      <c r="B16" s="27"/>
      <c r="C16" s="35"/>
      <c r="D16" s="25"/>
      <c r="E16" s="25"/>
      <c r="F16" s="25"/>
      <c r="G16" s="25"/>
      <c r="H16" s="26"/>
      <c r="I16" s="27"/>
      <c r="J16" s="25"/>
      <c r="K16" s="25"/>
      <c r="L16" s="25"/>
      <c r="M16" s="25"/>
      <c r="N16" s="25"/>
      <c r="O16" s="25"/>
      <c r="P16" s="24" t="s">
        <v>27</v>
      </c>
      <c r="Q16" s="122"/>
      <c r="R16" s="123"/>
      <c r="S16" s="123"/>
      <c r="T16" s="123"/>
      <c r="U16" s="123"/>
      <c r="V16" s="26"/>
      <c r="W16" s="139"/>
      <c r="X16" s="139"/>
      <c r="Y16" s="139"/>
      <c r="Z16" s="139"/>
      <c r="AA16" s="139"/>
      <c r="AB16" s="139"/>
      <c r="AC16" s="139"/>
      <c r="AD16" s="139"/>
    </row>
    <row r="17" spans="1:30" ht="14.1" customHeight="1" thickTop="1">
      <c r="A17" s="139" t="s">
        <v>141</v>
      </c>
      <c r="B17" s="137">
        <v>4</v>
      </c>
      <c r="C17" s="137">
        <v>4</v>
      </c>
      <c r="D17" s="137">
        <v>4</v>
      </c>
      <c r="E17" s="137">
        <v>5</v>
      </c>
      <c r="F17" s="137">
        <v>5</v>
      </c>
      <c r="G17" s="137">
        <v>4</v>
      </c>
      <c r="H17" s="137">
        <v>4</v>
      </c>
      <c r="I17" s="137">
        <v>4</v>
      </c>
      <c r="J17" s="137">
        <v>3</v>
      </c>
      <c r="K17" s="137">
        <v>3</v>
      </c>
      <c r="L17" s="137">
        <v>3</v>
      </c>
      <c r="M17" s="137">
        <v>2</v>
      </c>
      <c r="N17" s="137">
        <v>3</v>
      </c>
      <c r="O17" s="137">
        <v>3</v>
      </c>
      <c r="P17" s="137">
        <v>5</v>
      </c>
      <c r="Q17" s="137">
        <v>4</v>
      </c>
      <c r="R17" s="137">
        <v>4</v>
      </c>
      <c r="S17" s="137">
        <v>4</v>
      </c>
      <c r="T17" s="137">
        <v>4</v>
      </c>
      <c r="U17" s="137">
        <v>4</v>
      </c>
      <c r="V17" s="137">
        <v>5</v>
      </c>
      <c r="W17" s="139">
        <f>SUM(B17:V17)</f>
        <v>81</v>
      </c>
      <c r="X17" s="139"/>
      <c r="Y17" s="139"/>
      <c r="Z17" s="139"/>
      <c r="AA17" s="139"/>
      <c r="AB17" s="139"/>
      <c r="AC17" s="139"/>
      <c r="AD17" s="139"/>
    </row>
    <row r="18" spans="1:30" ht="14.1" customHeight="1">
      <c r="A18" s="139" t="s">
        <v>142</v>
      </c>
      <c r="B18" s="17">
        <v>0</v>
      </c>
      <c r="C18" s="17">
        <v>0</v>
      </c>
      <c r="D18" s="17">
        <v>1</v>
      </c>
      <c r="E18" s="17">
        <v>0</v>
      </c>
      <c r="F18" s="17">
        <v>0</v>
      </c>
      <c r="G18" s="17">
        <v>0</v>
      </c>
      <c r="H18" s="17">
        <v>0</v>
      </c>
      <c r="I18" s="17">
        <v>0</v>
      </c>
      <c r="J18" s="17">
        <v>1</v>
      </c>
      <c r="K18" s="17">
        <v>1</v>
      </c>
      <c r="L18" s="17">
        <v>1</v>
      </c>
      <c r="M18" s="17">
        <v>2</v>
      </c>
      <c r="N18" s="17">
        <v>1</v>
      </c>
      <c r="O18" s="17">
        <v>1</v>
      </c>
      <c r="P18" s="17">
        <v>0</v>
      </c>
      <c r="Q18" s="17">
        <v>0</v>
      </c>
      <c r="R18" s="17">
        <v>0</v>
      </c>
      <c r="S18" s="17">
        <v>0</v>
      </c>
      <c r="T18" s="17">
        <v>0</v>
      </c>
      <c r="U18" s="17">
        <v>1</v>
      </c>
      <c r="V18" s="17">
        <v>0</v>
      </c>
      <c r="W18" s="139">
        <f>SUM(B18:V18)</f>
        <v>9</v>
      </c>
      <c r="X18" s="139"/>
      <c r="Y18" s="139"/>
      <c r="Z18" s="139"/>
      <c r="AA18" s="139"/>
      <c r="AB18" s="139"/>
      <c r="AC18" s="139"/>
      <c r="AD18" s="139"/>
    </row>
    <row r="19" spans="1:30" ht="14.1" customHeight="1" thickBot="1">
      <c r="A19" s="139">
        <f>H19+O19+V19</f>
        <v>90</v>
      </c>
      <c r="B19" s="25"/>
      <c r="C19" s="25"/>
      <c r="D19" s="25"/>
      <c r="E19" s="25"/>
      <c r="F19" s="25"/>
      <c r="G19" s="25"/>
      <c r="H19" s="25">
        <f>SUM(B17:H18)</f>
        <v>31</v>
      </c>
      <c r="I19" s="25"/>
      <c r="J19" s="25"/>
      <c r="K19" s="25"/>
      <c r="L19" s="25"/>
      <c r="M19" s="25"/>
      <c r="N19" s="25"/>
      <c r="O19" s="25">
        <f>SUM(I17:O18)</f>
        <v>28</v>
      </c>
      <c r="P19" s="25"/>
      <c r="Q19" s="25"/>
      <c r="R19" s="25"/>
      <c r="S19" s="25"/>
      <c r="T19" s="25"/>
      <c r="U19" s="25"/>
      <c r="V19" s="25">
        <f>SUM(P17:V18)</f>
        <v>31</v>
      </c>
      <c r="W19" s="139">
        <f>SUM(W17:W18)</f>
        <v>90</v>
      </c>
      <c r="X19" s="139"/>
      <c r="Y19" s="139"/>
      <c r="Z19" s="139"/>
      <c r="AA19" s="139"/>
      <c r="AB19" s="139"/>
      <c r="AC19" s="139"/>
      <c r="AD19" s="139"/>
    </row>
    <row r="20" spans="1:30" s="1" customFormat="1" ht="18.75" customHeight="1" thickTop="1">
      <c r="A20" s="9"/>
      <c r="B20" s="110"/>
      <c r="C20" s="108"/>
      <c r="D20" s="11" t="s">
        <v>92</v>
      </c>
      <c r="E20" s="11"/>
      <c r="F20" s="11" t="s">
        <v>0</v>
      </c>
      <c r="G20" s="11"/>
      <c r="H20" s="28"/>
      <c r="I20" s="29"/>
      <c r="J20" s="11"/>
      <c r="K20" s="11" t="s">
        <v>93</v>
      </c>
      <c r="L20" s="11"/>
      <c r="M20" s="11" t="s">
        <v>0</v>
      </c>
      <c r="N20" s="11"/>
      <c r="O20" s="11"/>
      <c r="P20" s="29"/>
      <c r="Q20" s="11"/>
      <c r="R20" s="11" t="s">
        <v>94</v>
      </c>
      <c r="S20" s="11"/>
      <c r="T20" s="11" t="s">
        <v>0</v>
      </c>
      <c r="U20" s="108"/>
      <c r="V20" s="109"/>
      <c r="W20" s="140"/>
      <c r="X20" s="140"/>
      <c r="Y20" s="140"/>
      <c r="Z20" s="140"/>
      <c r="AA20" s="140"/>
      <c r="AB20" s="140"/>
      <c r="AC20" s="140"/>
      <c r="AD20" s="140"/>
    </row>
    <row r="21" spans="1:30" ht="14.1" customHeight="1" thickBot="1">
      <c r="A21" s="3"/>
      <c r="B21" s="111" t="s">
        <v>1</v>
      </c>
      <c r="C21" s="112" t="s">
        <v>2</v>
      </c>
      <c r="D21" s="112" t="s">
        <v>3</v>
      </c>
      <c r="E21" s="112" t="s">
        <v>4</v>
      </c>
      <c r="F21" s="112" t="s">
        <v>5</v>
      </c>
      <c r="G21" s="112" t="s">
        <v>6</v>
      </c>
      <c r="H21" s="113" t="s">
        <v>7</v>
      </c>
      <c r="I21" s="111" t="s">
        <v>1</v>
      </c>
      <c r="J21" s="112" t="s">
        <v>2</v>
      </c>
      <c r="K21" s="112" t="s">
        <v>3</v>
      </c>
      <c r="L21" s="112" t="s">
        <v>4</v>
      </c>
      <c r="M21" s="112" t="s">
        <v>5</v>
      </c>
      <c r="N21" s="112" t="s">
        <v>6</v>
      </c>
      <c r="O21" s="112" t="s">
        <v>7</v>
      </c>
      <c r="P21" s="111" t="s">
        <v>1</v>
      </c>
      <c r="Q21" s="112" t="s">
        <v>2</v>
      </c>
      <c r="R21" s="112" t="s">
        <v>3</v>
      </c>
      <c r="S21" s="112" t="s">
        <v>4</v>
      </c>
      <c r="T21" s="112" t="s">
        <v>5</v>
      </c>
      <c r="U21" s="112" t="s">
        <v>6</v>
      </c>
      <c r="V21" s="113" t="s">
        <v>7</v>
      </c>
      <c r="W21" s="141" t="s">
        <v>1</v>
      </c>
      <c r="X21" s="142" t="s">
        <v>2</v>
      </c>
      <c r="Y21" s="142" t="s">
        <v>3</v>
      </c>
      <c r="Z21" s="142" t="s">
        <v>4</v>
      </c>
      <c r="AA21" s="142" t="s">
        <v>5</v>
      </c>
      <c r="AB21" s="142" t="s">
        <v>6</v>
      </c>
      <c r="AC21" s="142" t="s">
        <v>7</v>
      </c>
      <c r="AD21" s="139"/>
    </row>
    <row r="22" spans="1:30" s="1" customFormat="1" ht="14.1" customHeight="1" thickTop="1">
      <c r="A22" s="9"/>
      <c r="B22" s="124"/>
      <c r="C22" s="38">
        <v>1</v>
      </c>
      <c r="D22" s="38">
        <v>2</v>
      </c>
      <c r="E22" s="38">
        <v>3</v>
      </c>
      <c r="F22" s="146">
        <v>4</v>
      </c>
      <c r="G22" s="146">
        <v>5</v>
      </c>
      <c r="H22" s="15">
        <v>6</v>
      </c>
      <c r="I22" s="12"/>
      <c r="J22" s="114"/>
      <c r="K22" s="114"/>
      <c r="L22" s="114">
        <v>1</v>
      </c>
      <c r="M22" s="114">
        <v>2</v>
      </c>
      <c r="N22" s="114">
        <v>3</v>
      </c>
      <c r="O22" s="14">
        <v>4</v>
      </c>
      <c r="P22" s="12"/>
      <c r="Q22" s="114"/>
      <c r="R22" s="114"/>
      <c r="S22" s="114"/>
      <c r="T22" s="114"/>
      <c r="U22" s="114"/>
      <c r="V22" s="15">
        <v>1</v>
      </c>
      <c r="W22" s="139">
        <f>B34+I34+P34</f>
        <v>13</v>
      </c>
      <c r="X22" s="139">
        <f t="shared" ref="X22" si="1">C34+J34+Q34</f>
        <v>13</v>
      </c>
      <c r="Y22" s="139">
        <f t="shared" ref="Y22" si="2">D34+K34+R34</f>
        <v>12</v>
      </c>
      <c r="Z22" s="139">
        <f t="shared" ref="Z22" si="3">E34+L34+S34</f>
        <v>13</v>
      </c>
      <c r="AA22" s="139">
        <f t="shared" ref="AA22" si="4">F34+M34+T34</f>
        <v>12</v>
      </c>
      <c r="AB22" s="139">
        <f t="shared" ref="AB22" si="5">G34+N34+U34</f>
        <v>11</v>
      </c>
      <c r="AC22" s="139">
        <f t="shared" ref="AC22" si="6">H34+O34+V34</f>
        <v>13</v>
      </c>
      <c r="AD22" s="139">
        <f>SUM(W22:AC22)</f>
        <v>87</v>
      </c>
    </row>
    <row r="23" spans="1:30" ht="14.1" customHeight="1" thickBot="1">
      <c r="A23" s="3"/>
      <c r="B23" s="125"/>
      <c r="C23" s="116" t="s">
        <v>28</v>
      </c>
      <c r="D23" s="116" t="s">
        <v>29</v>
      </c>
      <c r="E23" s="19" t="s">
        <v>30</v>
      </c>
      <c r="F23" s="150" t="s">
        <v>95</v>
      </c>
      <c r="G23" s="148" t="s">
        <v>96</v>
      </c>
      <c r="H23" s="18" t="s">
        <v>97</v>
      </c>
      <c r="I23" s="126"/>
      <c r="J23" s="116"/>
      <c r="K23" s="116"/>
      <c r="L23" s="116" t="s">
        <v>29</v>
      </c>
      <c r="M23" s="116" t="s">
        <v>30</v>
      </c>
      <c r="N23" s="116" t="s">
        <v>31</v>
      </c>
      <c r="O23" s="36" t="s">
        <v>98</v>
      </c>
      <c r="P23" s="16"/>
      <c r="Q23" s="121"/>
      <c r="R23" s="121"/>
      <c r="S23" s="116"/>
      <c r="T23" s="116"/>
      <c r="U23" s="116"/>
      <c r="V23" s="18" t="s">
        <v>30</v>
      </c>
      <c r="W23" s="139"/>
      <c r="X23" s="139"/>
      <c r="Y23" s="139"/>
      <c r="Z23" s="139"/>
      <c r="AA23" s="139"/>
      <c r="AB23" s="139"/>
      <c r="AC23" s="139"/>
      <c r="AD23" s="139"/>
    </row>
    <row r="24" spans="1:30" s="1" customFormat="1" ht="14.1" customHeight="1" thickTop="1">
      <c r="A24" s="9"/>
      <c r="B24" s="20">
        <v>7</v>
      </c>
      <c r="C24" s="114">
        <v>8</v>
      </c>
      <c r="D24" s="114">
        <v>9</v>
      </c>
      <c r="E24" s="114">
        <v>10</v>
      </c>
      <c r="F24" s="114">
        <v>11</v>
      </c>
      <c r="G24" s="114">
        <v>12</v>
      </c>
      <c r="H24" s="15">
        <v>13</v>
      </c>
      <c r="I24" s="20">
        <v>5</v>
      </c>
      <c r="J24" s="114">
        <v>6</v>
      </c>
      <c r="K24" s="114">
        <v>7</v>
      </c>
      <c r="L24" s="114">
        <v>8</v>
      </c>
      <c r="M24" s="114">
        <v>9</v>
      </c>
      <c r="N24" s="114">
        <v>10</v>
      </c>
      <c r="O24" s="14">
        <v>11</v>
      </c>
      <c r="P24" s="20">
        <v>2</v>
      </c>
      <c r="Q24" s="114">
        <v>3</v>
      </c>
      <c r="R24" s="114">
        <v>4</v>
      </c>
      <c r="S24" s="114">
        <v>5</v>
      </c>
      <c r="T24" s="114">
        <v>6</v>
      </c>
      <c r="U24" s="146">
        <v>7</v>
      </c>
      <c r="V24" s="15">
        <v>8</v>
      </c>
      <c r="W24" s="140"/>
      <c r="X24" s="140"/>
      <c r="Y24" s="140"/>
      <c r="Z24" s="140"/>
      <c r="AA24" s="140"/>
      <c r="AB24" s="140"/>
      <c r="AC24" s="140"/>
      <c r="AD24" s="140"/>
    </row>
    <row r="25" spans="1:30" ht="14.1" customHeight="1" thickBot="1">
      <c r="A25" s="3"/>
      <c r="B25" s="21" t="s">
        <v>99</v>
      </c>
      <c r="C25" s="116" t="s">
        <v>100</v>
      </c>
      <c r="D25" s="116" t="s">
        <v>101</v>
      </c>
      <c r="E25" s="116" t="s">
        <v>102</v>
      </c>
      <c r="F25" s="116" t="s">
        <v>103</v>
      </c>
      <c r="G25" s="116" t="s">
        <v>104</v>
      </c>
      <c r="H25" s="18" t="s">
        <v>105</v>
      </c>
      <c r="I25" s="127" t="s">
        <v>106</v>
      </c>
      <c r="J25" s="116" t="s">
        <v>12</v>
      </c>
      <c r="K25" s="116" t="s">
        <v>99</v>
      </c>
      <c r="L25" s="116" t="s">
        <v>100</v>
      </c>
      <c r="M25" s="116" t="s">
        <v>101</v>
      </c>
      <c r="N25" s="116" t="s">
        <v>102</v>
      </c>
      <c r="O25" s="36" t="s">
        <v>103</v>
      </c>
      <c r="P25" s="21" t="s">
        <v>31</v>
      </c>
      <c r="Q25" s="118" t="s">
        <v>107</v>
      </c>
      <c r="R25" s="116" t="s">
        <v>97</v>
      </c>
      <c r="S25" s="116" t="s">
        <v>99</v>
      </c>
      <c r="T25" s="116" t="s">
        <v>14</v>
      </c>
      <c r="U25" s="148" t="s">
        <v>108</v>
      </c>
      <c r="V25" s="18" t="s">
        <v>102</v>
      </c>
      <c r="W25" s="139"/>
      <c r="X25" s="139"/>
      <c r="Y25" s="139"/>
      <c r="Z25" s="139"/>
      <c r="AA25" s="139"/>
      <c r="AB25" s="139"/>
      <c r="AC25" s="139"/>
      <c r="AD25" s="139"/>
    </row>
    <row r="26" spans="1:30" s="1" customFormat="1" ht="14.1" customHeight="1" thickTop="1">
      <c r="A26" s="9"/>
      <c r="B26" s="20">
        <v>14</v>
      </c>
      <c r="C26" s="114">
        <v>15</v>
      </c>
      <c r="D26" s="114">
        <v>16</v>
      </c>
      <c r="E26" s="114">
        <v>17</v>
      </c>
      <c r="F26" s="114">
        <v>18</v>
      </c>
      <c r="G26" s="114">
        <v>19</v>
      </c>
      <c r="H26" s="15">
        <v>20</v>
      </c>
      <c r="I26" s="20">
        <v>12</v>
      </c>
      <c r="J26" s="114">
        <v>13</v>
      </c>
      <c r="K26" s="114">
        <v>14</v>
      </c>
      <c r="L26" s="114">
        <v>15</v>
      </c>
      <c r="M26" s="114">
        <v>16</v>
      </c>
      <c r="N26" s="114">
        <v>17</v>
      </c>
      <c r="O26" s="14">
        <v>18</v>
      </c>
      <c r="P26" s="20">
        <v>9</v>
      </c>
      <c r="Q26" s="114">
        <v>10</v>
      </c>
      <c r="R26" s="114">
        <v>11</v>
      </c>
      <c r="S26" s="114">
        <v>12</v>
      </c>
      <c r="T26" s="114">
        <v>13</v>
      </c>
      <c r="U26" s="114">
        <v>14</v>
      </c>
      <c r="V26" s="15">
        <v>15</v>
      </c>
      <c r="W26" s="140"/>
      <c r="X26" s="140"/>
      <c r="Y26" s="140"/>
      <c r="Z26" s="140"/>
      <c r="AA26" s="140"/>
      <c r="AB26" s="140"/>
      <c r="AC26" s="140"/>
      <c r="AD26" s="140"/>
    </row>
    <row r="27" spans="1:30" ht="14.1" customHeight="1" thickBot="1">
      <c r="A27" s="3"/>
      <c r="B27" s="21" t="s">
        <v>109</v>
      </c>
      <c r="C27" s="116" t="s">
        <v>110</v>
      </c>
      <c r="D27" s="116" t="s">
        <v>111</v>
      </c>
      <c r="E27" s="116" t="s">
        <v>112</v>
      </c>
      <c r="F27" s="116" t="s">
        <v>113</v>
      </c>
      <c r="G27" s="116" t="s">
        <v>114</v>
      </c>
      <c r="H27" s="18" t="s">
        <v>115</v>
      </c>
      <c r="I27" s="21" t="s">
        <v>104</v>
      </c>
      <c r="J27" s="116" t="s">
        <v>105</v>
      </c>
      <c r="K27" s="116" t="s">
        <v>109</v>
      </c>
      <c r="L27" s="116" t="s">
        <v>110</v>
      </c>
      <c r="M27" s="116" t="s">
        <v>111</v>
      </c>
      <c r="N27" s="116" t="s">
        <v>112</v>
      </c>
      <c r="O27" s="36" t="s">
        <v>113</v>
      </c>
      <c r="P27" s="21" t="s">
        <v>103</v>
      </c>
      <c r="Q27" s="116" t="s">
        <v>104</v>
      </c>
      <c r="R27" s="116" t="s">
        <v>105</v>
      </c>
      <c r="S27" s="116" t="s">
        <v>109</v>
      </c>
      <c r="T27" s="116" t="s">
        <v>110</v>
      </c>
      <c r="U27" s="116" t="s">
        <v>111</v>
      </c>
      <c r="V27" s="18" t="s">
        <v>112</v>
      </c>
      <c r="W27" s="139"/>
      <c r="X27" s="139"/>
      <c r="Y27" s="139"/>
      <c r="Z27" s="139"/>
      <c r="AA27" s="139"/>
      <c r="AB27" s="139"/>
      <c r="AC27" s="139"/>
      <c r="AD27" s="139"/>
    </row>
    <row r="28" spans="1:30" ht="14.1" customHeight="1" thickTop="1">
      <c r="A28" s="3"/>
      <c r="B28" s="20">
        <v>21</v>
      </c>
      <c r="C28" s="114">
        <v>22</v>
      </c>
      <c r="D28" s="114">
        <v>23</v>
      </c>
      <c r="E28" s="114">
        <v>24</v>
      </c>
      <c r="F28" s="114">
        <v>25</v>
      </c>
      <c r="G28" s="114">
        <v>26</v>
      </c>
      <c r="H28" s="15">
        <v>27</v>
      </c>
      <c r="I28" s="20">
        <v>19</v>
      </c>
      <c r="J28" s="114">
        <v>20</v>
      </c>
      <c r="K28" s="114">
        <v>21</v>
      </c>
      <c r="L28" s="114">
        <v>22</v>
      </c>
      <c r="M28" s="114">
        <v>23</v>
      </c>
      <c r="N28" s="114">
        <v>24</v>
      </c>
      <c r="O28" s="14">
        <v>25</v>
      </c>
      <c r="P28" s="20">
        <v>16</v>
      </c>
      <c r="Q28" s="114">
        <v>17</v>
      </c>
      <c r="R28" s="144">
        <v>18</v>
      </c>
      <c r="S28" s="295">
        <v>19</v>
      </c>
      <c r="T28" s="114">
        <v>20</v>
      </c>
      <c r="U28" s="114">
        <v>21</v>
      </c>
      <c r="V28" s="15">
        <v>22</v>
      </c>
      <c r="W28" s="139"/>
      <c r="X28" s="139"/>
      <c r="Y28" s="139"/>
      <c r="Z28" s="139"/>
      <c r="AA28" s="139"/>
      <c r="AB28" s="139"/>
      <c r="AC28" s="139"/>
      <c r="AD28" s="139"/>
    </row>
    <row r="29" spans="1:30" ht="14.1" customHeight="1" thickBot="1">
      <c r="A29" s="3"/>
      <c r="B29" s="21" t="s">
        <v>116</v>
      </c>
      <c r="C29" s="116" t="s">
        <v>117</v>
      </c>
      <c r="D29" s="116" t="s">
        <v>118</v>
      </c>
      <c r="E29" s="116" t="s">
        <v>119</v>
      </c>
      <c r="F29" s="116" t="s">
        <v>23</v>
      </c>
      <c r="G29" s="116" t="s">
        <v>24</v>
      </c>
      <c r="H29" s="18" t="s">
        <v>25</v>
      </c>
      <c r="I29" s="21" t="s">
        <v>114</v>
      </c>
      <c r="J29" s="116" t="s">
        <v>120</v>
      </c>
      <c r="K29" s="116" t="s">
        <v>13</v>
      </c>
      <c r="L29" s="116" t="s">
        <v>117</v>
      </c>
      <c r="M29" s="116" t="s">
        <v>118</v>
      </c>
      <c r="N29" s="116" t="s">
        <v>119</v>
      </c>
      <c r="O29" s="36" t="s">
        <v>23</v>
      </c>
      <c r="P29" s="21" t="s">
        <v>113</v>
      </c>
      <c r="Q29" s="116" t="s">
        <v>114</v>
      </c>
      <c r="R29" s="145" t="s">
        <v>120</v>
      </c>
      <c r="S29" s="296" t="s">
        <v>116</v>
      </c>
      <c r="T29" s="116" t="s">
        <v>117</v>
      </c>
      <c r="U29" s="116" t="s">
        <v>15</v>
      </c>
      <c r="V29" s="18" t="s">
        <v>119</v>
      </c>
      <c r="W29" s="139"/>
      <c r="X29" s="139"/>
      <c r="Y29" s="139"/>
      <c r="Z29" s="139"/>
      <c r="AA29" s="139"/>
      <c r="AB29" s="139"/>
      <c r="AC29" s="139"/>
      <c r="AD29" s="139"/>
    </row>
    <row r="30" spans="1:30" ht="14.1" customHeight="1" thickTop="1">
      <c r="A30" s="3"/>
      <c r="B30" s="20">
        <v>28</v>
      </c>
      <c r="C30" s="114">
        <v>29</v>
      </c>
      <c r="D30" s="114">
        <v>30</v>
      </c>
      <c r="E30" s="114"/>
      <c r="F30" s="114"/>
      <c r="G30" s="114"/>
      <c r="H30" s="22"/>
      <c r="I30" s="20">
        <v>26</v>
      </c>
      <c r="J30" s="114">
        <v>27</v>
      </c>
      <c r="K30" s="114">
        <v>28</v>
      </c>
      <c r="L30" s="114">
        <v>29</v>
      </c>
      <c r="M30" s="114">
        <v>30</v>
      </c>
      <c r="N30" s="114">
        <v>31</v>
      </c>
      <c r="O30" s="13"/>
      <c r="P30" s="20">
        <v>23</v>
      </c>
      <c r="Q30" s="114">
        <v>24</v>
      </c>
      <c r="R30" s="114">
        <v>25</v>
      </c>
      <c r="S30" s="114">
        <v>26</v>
      </c>
      <c r="T30" s="114">
        <v>27</v>
      </c>
      <c r="U30" s="114">
        <v>28</v>
      </c>
      <c r="V30" s="15">
        <v>29</v>
      </c>
      <c r="W30" s="139"/>
      <c r="X30" s="139"/>
      <c r="Y30" s="139"/>
      <c r="Z30" s="139"/>
      <c r="AA30" s="139"/>
      <c r="AB30" s="139"/>
      <c r="AC30" s="139"/>
      <c r="AD30" s="139"/>
    </row>
    <row r="31" spans="1:30" ht="14.1" customHeight="1">
      <c r="A31" s="3"/>
      <c r="B31" s="21" t="s">
        <v>26</v>
      </c>
      <c r="C31" s="116" t="s">
        <v>27</v>
      </c>
      <c r="D31" s="116" t="s">
        <v>28</v>
      </c>
      <c r="E31" s="19"/>
      <c r="F31" s="19"/>
      <c r="G31" s="19"/>
      <c r="H31" s="23"/>
      <c r="I31" s="21" t="s">
        <v>24</v>
      </c>
      <c r="J31" s="116" t="s">
        <v>25</v>
      </c>
      <c r="K31" s="116" t="s">
        <v>26</v>
      </c>
      <c r="L31" s="116" t="s">
        <v>27</v>
      </c>
      <c r="M31" s="116" t="s">
        <v>28</v>
      </c>
      <c r="N31" s="116" t="s">
        <v>29</v>
      </c>
      <c r="O31" s="13"/>
      <c r="P31" s="21" t="s">
        <v>23</v>
      </c>
      <c r="Q31" s="116" t="s">
        <v>24</v>
      </c>
      <c r="R31" s="116" t="s">
        <v>25</v>
      </c>
      <c r="S31" s="116" t="s">
        <v>26</v>
      </c>
      <c r="T31" s="116" t="s">
        <v>27</v>
      </c>
      <c r="U31" s="116" t="s">
        <v>28</v>
      </c>
      <c r="V31" s="18" t="s">
        <v>29</v>
      </c>
      <c r="W31" s="139"/>
      <c r="X31" s="139"/>
      <c r="Y31" s="139"/>
      <c r="Z31" s="139"/>
      <c r="AA31" s="139"/>
      <c r="AB31" s="139"/>
      <c r="AC31" s="139"/>
      <c r="AD31" s="139"/>
    </row>
    <row r="32" spans="1:30" ht="14.1" customHeight="1">
      <c r="B32" s="12"/>
      <c r="C32" s="13"/>
      <c r="D32" s="13"/>
      <c r="E32" s="13"/>
      <c r="F32" s="13"/>
      <c r="G32" s="13"/>
      <c r="H32" s="22"/>
      <c r="I32" s="12"/>
      <c r="J32" s="13"/>
      <c r="K32" s="13"/>
      <c r="L32" s="13"/>
      <c r="M32" s="13"/>
      <c r="N32" s="13"/>
      <c r="O32" s="13"/>
      <c r="P32" s="20">
        <v>30</v>
      </c>
      <c r="Q32" s="114"/>
      <c r="R32" s="114"/>
      <c r="S32" s="114"/>
      <c r="T32" s="114"/>
      <c r="U32" s="114"/>
      <c r="V32" s="22"/>
      <c r="W32" s="139"/>
      <c r="X32" s="139"/>
      <c r="Y32" s="139"/>
      <c r="Z32" s="139"/>
      <c r="AA32" s="139"/>
      <c r="AB32" s="139"/>
      <c r="AC32" s="139"/>
      <c r="AD32" s="139"/>
    </row>
    <row r="33" spans="1:57" ht="14.1" customHeight="1" thickBot="1">
      <c r="B33" s="27"/>
      <c r="C33" s="35"/>
      <c r="D33" s="25"/>
      <c r="E33" s="25"/>
      <c r="F33" s="25"/>
      <c r="G33" s="25"/>
      <c r="H33" s="26"/>
      <c r="I33" s="27"/>
      <c r="J33" s="25"/>
      <c r="K33" s="25"/>
      <c r="L33" s="25"/>
      <c r="M33" s="25"/>
      <c r="N33" s="25"/>
      <c r="O33" s="25"/>
      <c r="P33" s="24" t="s">
        <v>30</v>
      </c>
      <c r="Q33" s="122"/>
      <c r="R33" s="123"/>
      <c r="S33" s="123"/>
      <c r="T33" s="123"/>
      <c r="U33" s="123"/>
      <c r="V33" s="26"/>
      <c r="W33" s="139"/>
      <c r="X33" s="139"/>
      <c r="Y33" s="139"/>
      <c r="Z33" s="139"/>
      <c r="AA33" s="139"/>
      <c r="AB33" s="139"/>
      <c r="AC33" s="139"/>
      <c r="AD33" s="139"/>
    </row>
    <row r="34" spans="1:57" ht="14.1" customHeight="1" thickTop="1">
      <c r="A34" s="139" t="s">
        <v>141</v>
      </c>
      <c r="B34" s="137">
        <v>4</v>
      </c>
      <c r="C34" s="137">
        <v>5</v>
      </c>
      <c r="D34" s="137">
        <v>5</v>
      </c>
      <c r="E34" s="137">
        <v>4</v>
      </c>
      <c r="F34" s="137">
        <v>3</v>
      </c>
      <c r="G34" s="137">
        <v>3</v>
      </c>
      <c r="H34" s="137">
        <v>4</v>
      </c>
      <c r="I34" s="137">
        <v>4</v>
      </c>
      <c r="J34" s="137">
        <v>4</v>
      </c>
      <c r="K34" s="137">
        <v>4</v>
      </c>
      <c r="L34" s="137">
        <v>5</v>
      </c>
      <c r="M34" s="137">
        <v>5</v>
      </c>
      <c r="N34" s="137">
        <v>5</v>
      </c>
      <c r="O34" s="137">
        <v>4</v>
      </c>
      <c r="P34" s="137">
        <v>5</v>
      </c>
      <c r="Q34" s="137">
        <v>4</v>
      </c>
      <c r="R34" s="137">
        <v>3</v>
      </c>
      <c r="S34" s="137">
        <v>4</v>
      </c>
      <c r="T34" s="137">
        <v>4</v>
      </c>
      <c r="U34" s="137">
        <v>3</v>
      </c>
      <c r="V34" s="137">
        <v>5</v>
      </c>
      <c r="W34" s="139">
        <f>SUM(B34:V34)</f>
        <v>87</v>
      </c>
      <c r="X34" s="139"/>
      <c r="Y34" s="139"/>
      <c r="Z34" s="139"/>
      <c r="AA34" s="139"/>
      <c r="AB34" s="139"/>
      <c r="AC34" s="139"/>
      <c r="AD34" s="139"/>
    </row>
    <row r="35" spans="1:57" ht="14.1" customHeight="1">
      <c r="A35" s="139" t="s">
        <v>142</v>
      </c>
      <c r="B35" s="17">
        <v>0</v>
      </c>
      <c r="C35" s="17">
        <v>0</v>
      </c>
      <c r="D35" s="17">
        <v>0</v>
      </c>
      <c r="E35" s="17">
        <v>0</v>
      </c>
      <c r="F35" s="17">
        <v>1</v>
      </c>
      <c r="G35" s="17">
        <v>1</v>
      </c>
      <c r="H35" s="17">
        <v>0</v>
      </c>
      <c r="I35" s="17">
        <v>0</v>
      </c>
      <c r="J35" s="17">
        <v>0</v>
      </c>
      <c r="K35" s="17">
        <v>0</v>
      </c>
      <c r="L35" s="17">
        <v>0</v>
      </c>
      <c r="M35" s="17">
        <v>0</v>
      </c>
      <c r="N35" s="17">
        <v>0</v>
      </c>
      <c r="O35" s="17">
        <v>0</v>
      </c>
      <c r="P35" s="17">
        <v>0</v>
      </c>
      <c r="Q35" s="17">
        <v>0</v>
      </c>
      <c r="R35" s="17">
        <v>0</v>
      </c>
      <c r="S35" s="17">
        <v>0</v>
      </c>
      <c r="T35" s="17">
        <v>0</v>
      </c>
      <c r="U35" s="17">
        <v>1</v>
      </c>
      <c r="V35" s="17">
        <v>0</v>
      </c>
      <c r="W35" s="139">
        <f>SUM(B35:V35)</f>
        <v>3</v>
      </c>
      <c r="X35" s="139"/>
      <c r="Y35" s="139"/>
      <c r="Z35" s="139"/>
      <c r="AA35" s="139"/>
      <c r="AB35" s="139"/>
      <c r="AC35" s="139"/>
      <c r="AD35" s="139"/>
    </row>
    <row r="36" spans="1:57" ht="14.1" customHeight="1" thickBot="1">
      <c r="A36" s="139">
        <f>H36+O36+V36</f>
        <v>90</v>
      </c>
      <c r="B36" s="25"/>
      <c r="C36" s="25"/>
      <c r="D36" s="25"/>
      <c r="E36" s="25"/>
      <c r="F36" s="25"/>
      <c r="G36" s="25"/>
      <c r="H36" s="25">
        <f>SUM(B34:H35)</f>
        <v>30</v>
      </c>
      <c r="I36" s="25"/>
      <c r="J36" s="25"/>
      <c r="K36" s="25"/>
      <c r="L36" s="25"/>
      <c r="M36" s="25"/>
      <c r="N36" s="25"/>
      <c r="O36" s="25">
        <f>SUM(I34:O35)</f>
        <v>31</v>
      </c>
      <c r="P36" s="25"/>
      <c r="Q36" s="25"/>
      <c r="R36" s="25"/>
      <c r="S36" s="25"/>
      <c r="T36" s="25"/>
      <c r="U36" s="25"/>
      <c r="V36" s="25">
        <f>SUM(P34:V35)</f>
        <v>29</v>
      </c>
      <c r="W36" s="139">
        <f>SUM(W34:W35)</f>
        <v>90</v>
      </c>
      <c r="X36" s="139"/>
      <c r="Y36" s="139"/>
      <c r="Z36" s="139"/>
      <c r="AA36" s="139"/>
      <c r="AB36" s="139"/>
      <c r="AC36" s="139"/>
      <c r="AD36" s="139"/>
    </row>
    <row r="37" spans="1:57" ht="18.75" customHeight="1" thickTop="1">
      <c r="A37" s="3"/>
      <c r="B37" s="110"/>
      <c r="C37" s="108"/>
      <c r="D37" s="11" t="s">
        <v>121</v>
      </c>
      <c r="E37" s="11"/>
      <c r="F37" s="11" t="s">
        <v>0</v>
      </c>
      <c r="G37" s="11"/>
      <c r="H37" s="28"/>
      <c r="I37" s="29"/>
      <c r="J37" s="11"/>
      <c r="K37" s="11" t="s">
        <v>122</v>
      </c>
      <c r="L37" s="11"/>
      <c r="M37" s="11" t="s">
        <v>0</v>
      </c>
      <c r="N37" s="11"/>
      <c r="O37" s="11"/>
      <c r="P37" s="29"/>
      <c r="Q37" s="11"/>
      <c r="R37" s="11" t="s">
        <v>123</v>
      </c>
      <c r="S37" s="11"/>
      <c r="T37" s="11" t="s">
        <v>0</v>
      </c>
      <c r="U37" s="30"/>
      <c r="V37" s="31"/>
      <c r="W37" s="139"/>
      <c r="X37" s="139"/>
      <c r="Y37" s="139"/>
      <c r="Z37" s="139"/>
      <c r="AA37" s="139"/>
      <c r="AB37" s="139"/>
      <c r="AC37" s="139"/>
      <c r="AD37" s="139"/>
      <c r="AR37" s="5"/>
      <c r="AS37" s="5"/>
      <c r="AT37" s="5"/>
      <c r="AU37" s="5"/>
      <c r="AV37" s="5"/>
      <c r="AW37" s="5"/>
      <c r="AX37" s="4"/>
      <c r="AY37" s="5"/>
      <c r="AZ37" s="5"/>
      <c r="BA37" s="5"/>
      <c r="BB37" s="5"/>
      <c r="BC37" s="5"/>
      <c r="BD37" s="5"/>
      <c r="BE37" s="5"/>
    </row>
    <row r="38" spans="1:57" s="1" customFormat="1" ht="14.1" customHeight="1">
      <c r="A38" s="9"/>
      <c r="B38" s="111" t="s">
        <v>1</v>
      </c>
      <c r="C38" s="112" t="s">
        <v>2</v>
      </c>
      <c r="D38" s="112" t="s">
        <v>3</v>
      </c>
      <c r="E38" s="112" t="s">
        <v>4</v>
      </c>
      <c r="F38" s="112" t="s">
        <v>5</v>
      </c>
      <c r="G38" s="112" t="s">
        <v>6</v>
      </c>
      <c r="H38" s="113" t="s">
        <v>7</v>
      </c>
      <c r="I38" s="111" t="s">
        <v>1</v>
      </c>
      <c r="J38" s="128" t="s">
        <v>2</v>
      </c>
      <c r="K38" s="128" t="s">
        <v>3</v>
      </c>
      <c r="L38" s="128" t="s">
        <v>4</v>
      </c>
      <c r="M38" s="128" t="s">
        <v>5</v>
      </c>
      <c r="N38" s="128" t="s">
        <v>6</v>
      </c>
      <c r="O38" s="112" t="s">
        <v>7</v>
      </c>
      <c r="P38" s="12" t="s">
        <v>1</v>
      </c>
      <c r="Q38" s="13" t="s">
        <v>2</v>
      </c>
      <c r="R38" s="13" t="s">
        <v>3</v>
      </c>
      <c r="S38" s="13" t="s">
        <v>4</v>
      </c>
      <c r="T38" s="13" t="s">
        <v>5</v>
      </c>
      <c r="U38" s="13" t="s">
        <v>6</v>
      </c>
      <c r="V38" s="22" t="s">
        <v>7</v>
      </c>
      <c r="W38" s="141" t="s">
        <v>1</v>
      </c>
      <c r="X38" s="142" t="s">
        <v>2</v>
      </c>
      <c r="Y38" s="142" t="s">
        <v>3</v>
      </c>
      <c r="Z38" s="142" t="s">
        <v>4</v>
      </c>
      <c r="AA38" s="142" t="s">
        <v>5</v>
      </c>
      <c r="AB38" s="142" t="s">
        <v>6</v>
      </c>
      <c r="AC38" s="142" t="s">
        <v>7</v>
      </c>
      <c r="AD38" s="139"/>
      <c r="AR38" s="6"/>
      <c r="AS38" s="7"/>
      <c r="AT38" s="6"/>
      <c r="AU38" s="6"/>
      <c r="AV38" s="6"/>
      <c r="AW38" s="6"/>
      <c r="AX38" s="4"/>
      <c r="AY38" s="6"/>
      <c r="AZ38" s="6"/>
      <c r="BA38" s="6"/>
      <c r="BB38" s="7"/>
      <c r="BC38" s="6"/>
      <c r="BD38" s="6"/>
      <c r="BE38" s="6"/>
    </row>
    <row r="39" spans="1:57" ht="14.1" customHeight="1">
      <c r="A39" s="3"/>
      <c r="B39" s="124"/>
      <c r="C39" s="114">
        <v>1</v>
      </c>
      <c r="D39" s="114">
        <v>2</v>
      </c>
      <c r="E39" s="114">
        <v>3</v>
      </c>
      <c r="F39" s="114">
        <v>4</v>
      </c>
      <c r="G39" s="114">
        <v>5</v>
      </c>
      <c r="H39" s="15">
        <v>6</v>
      </c>
      <c r="I39" s="12"/>
      <c r="J39" s="114"/>
      <c r="K39" s="114"/>
      <c r="L39" s="114"/>
      <c r="M39" s="114">
        <v>1</v>
      </c>
      <c r="N39" s="114">
        <v>2</v>
      </c>
      <c r="O39" s="14">
        <v>3</v>
      </c>
      <c r="P39" s="20">
        <v>1</v>
      </c>
      <c r="Q39" s="114">
        <v>2</v>
      </c>
      <c r="R39" s="114">
        <v>3</v>
      </c>
      <c r="S39" s="114">
        <v>4</v>
      </c>
      <c r="T39" s="114">
        <v>5</v>
      </c>
      <c r="U39" s="114">
        <v>6</v>
      </c>
      <c r="V39" s="15">
        <v>7</v>
      </c>
      <c r="W39" s="139">
        <f>B51+I51+P51</f>
        <v>13</v>
      </c>
      <c r="X39" s="139">
        <f t="shared" ref="X39" si="7">C51+J51+Q51</f>
        <v>14</v>
      </c>
      <c r="Y39" s="139">
        <f t="shared" ref="Y39" si="8">D51+K51+R51</f>
        <v>13</v>
      </c>
      <c r="Z39" s="139">
        <f t="shared" ref="Z39" si="9">E51+L51+S51</f>
        <v>13</v>
      </c>
      <c r="AA39" s="139">
        <f t="shared" ref="AA39" si="10">F51+M51+T51</f>
        <v>13</v>
      </c>
      <c r="AB39" s="139">
        <f t="shared" ref="AB39" si="11">G51+N51+U51</f>
        <v>12</v>
      </c>
      <c r="AC39" s="139">
        <f t="shared" ref="AC39" si="12">H51+O51+V51</f>
        <v>13</v>
      </c>
      <c r="AD39" s="139">
        <f>SUM(W39:AC39)</f>
        <v>91</v>
      </c>
      <c r="AR39" s="5"/>
      <c r="AS39" s="5"/>
      <c r="AT39" s="5"/>
      <c r="AU39" s="5"/>
      <c r="AV39" s="5"/>
      <c r="AW39" s="5"/>
      <c r="AX39" s="4"/>
      <c r="AY39" s="5"/>
      <c r="AZ39" s="5"/>
      <c r="BA39" s="5"/>
      <c r="BB39" s="5"/>
      <c r="BC39" s="5"/>
      <c r="BD39" s="5"/>
      <c r="BE39" s="5"/>
    </row>
    <row r="40" spans="1:57" s="1" customFormat="1" ht="14.1" customHeight="1" thickBot="1">
      <c r="A40" s="9"/>
      <c r="B40" s="125"/>
      <c r="C40" s="116" t="s">
        <v>31</v>
      </c>
      <c r="D40" s="116" t="s">
        <v>98</v>
      </c>
      <c r="E40" s="118" t="s">
        <v>124</v>
      </c>
      <c r="F40" s="116" t="s">
        <v>97</v>
      </c>
      <c r="G40" s="116" t="s">
        <v>99</v>
      </c>
      <c r="H40" s="18" t="s">
        <v>100</v>
      </c>
      <c r="I40" s="16"/>
      <c r="J40" s="116"/>
      <c r="K40" s="116"/>
      <c r="L40" s="116"/>
      <c r="M40" s="118" t="s">
        <v>125</v>
      </c>
      <c r="N40" s="116" t="s">
        <v>97</v>
      </c>
      <c r="O40" s="36" t="s">
        <v>99</v>
      </c>
      <c r="P40" s="21" t="s">
        <v>99</v>
      </c>
      <c r="Q40" s="116" t="s">
        <v>100</v>
      </c>
      <c r="R40" s="116" t="s">
        <v>101</v>
      </c>
      <c r="S40" s="116" t="s">
        <v>102</v>
      </c>
      <c r="T40" s="116" t="s">
        <v>103</v>
      </c>
      <c r="U40" s="116" t="s">
        <v>104</v>
      </c>
      <c r="V40" s="18" t="s">
        <v>105</v>
      </c>
      <c r="W40" s="140"/>
      <c r="X40" s="140"/>
      <c r="Y40" s="140"/>
      <c r="Z40" s="140"/>
      <c r="AA40" s="140"/>
      <c r="AB40" s="140"/>
      <c r="AC40" s="140"/>
      <c r="AD40" s="140"/>
      <c r="AR40" s="6"/>
      <c r="AS40" s="6"/>
      <c r="AT40" s="6"/>
      <c r="AU40" s="6"/>
      <c r="AV40" s="6"/>
      <c r="AW40" s="6"/>
      <c r="AX40" s="4"/>
      <c r="AY40" s="6"/>
      <c r="AZ40" s="6"/>
      <c r="BA40" s="6"/>
      <c r="BB40" s="6"/>
      <c r="BC40" s="6"/>
      <c r="BD40" s="6"/>
      <c r="BE40" s="6"/>
    </row>
    <row r="41" spans="1:57" ht="14.1" customHeight="1" thickTop="1">
      <c r="A41" s="3"/>
      <c r="B41" s="20">
        <v>7</v>
      </c>
      <c r="C41" s="114">
        <v>8</v>
      </c>
      <c r="D41" s="114">
        <v>9</v>
      </c>
      <c r="E41" s="114">
        <v>10</v>
      </c>
      <c r="F41" s="114">
        <v>11</v>
      </c>
      <c r="G41" s="114">
        <v>12</v>
      </c>
      <c r="H41" s="15">
        <v>13</v>
      </c>
      <c r="I41" s="20">
        <v>4</v>
      </c>
      <c r="J41" s="114">
        <v>5</v>
      </c>
      <c r="K41" s="114">
        <v>6</v>
      </c>
      <c r="L41" s="114">
        <v>7</v>
      </c>
      <c r="M41" s="114">
        <v>8</v>
      </c>
      <c r="N41" s="114">
        <v>9</v>
      </c>
      <c r="O41" s="14">
        <v>10</v>
      </c>
      <c r="P41" s="20">
        <v>8</v>
      </c>
      <c r="Q41" s="114">
        <v>9</v>
      </c>
      <c r="R41" s="114">
        <v>10</v>
      </c>
      <c r="S41" s="114">
        <v>11</v>
      </c>
      <c r="T41" s="114">
        <v>12</v>
      </c>
      <c r="U41" s="146">
        <v>13</v>
      </c>
      <c r="V41" s="15">
        <v>14</v>
      </c>
      <c r="W41" s="139"/>
      <c r="X41" s="139"/>
      <c r="Y41" s="139"/>
      <c r="Z41" s="139"/>
      <c r="AA41" s="139"/>
      <c r="AB41" s="139"/>
      <c r="AC41" s="139"/>
      <c r="AD41" s="139"/>
      <c r="AR41" s="5"/>
      <c r="AS41" s="5"/>
      <c r="AT41" s="5"/>
      <c r="AU41" s="5"/>
      <c r="AV41" s="5"/>
      <c r="AW41" s="5"/>
      <c r="AX41" s="4"/>
      <c r="AY41" s="5"/>
      <c r="AZ41" s="5"/>
      <c r="BA41" s="5"/>
      <c r="BB41" s="5"/>
      <c r="BC41" s="5"/>
      <c r="BD41" s="5"/>
      <c r="BE41" s="5"/>
    </row>
    <row r="42" spans="1:57" s="1" customFormat="1" ht="14.1" customHeight="1" thickBot="1">
      <c r="A42" s="9"/>
      <c r="B42" s="21" t="s">
        <v>16</v>
      </c>
      <c r="C42" s="116" t="s">
        <v>102</v>
      </c>
      <c r="D42" s="116" t="s">
        <v>103</v>
      </c>
      <c r="E42" s="116" t="s">
        <v>104</v>
      </c>
      <c r="F42" s="116" t="s">
        <v>105</v>
      </c>
      <c r="G42" s="116" t="s">
        <v>109</v>
      </c>
      <c r="H42" s="18" t="s">
        <v>110</v>
      </c>
      <c r="I42" s="36" t="s">
        <v>100</v>
      </c>
      <c r="J42" s="116" t="s">
        <v>101</v>
      </c>
      <c r="K42" s="116" t="s">
        <v>102</v>
      </c>
      <c r="L42" s="116" t="s">
        <v>103</v>
      </c>
      <c r="M42" s="116" t="s">
        <v>126</v>
      </c>
      <c r="N42" s="116" t="s">
        <v>105</v>
      </c>
      <c r="O42" s="36" t="s">
        <v>109</v>
      </c>
      <c r="P42" s="21" t="s">
        <v>19</v>
      </c>
      <c r="Q42" s="116" t="s">
        <v>110</v>
      </c>
      <c r="R42" s="116" t="s">
        <v>111</v>
      </c>
      <c r="S42" s="116" t="s">
        <v>112</v>
      </c>
      <c r="T42" s="116" t="s">
        <v>113</v>
      </c>
      <c r="U42" s="148" t="s">
        <v>127</v>
      </c>
      <c r="V42" s="18" t="s">
        <v>120</v>
      </c>
      <c r="W42" s="140"/>
      <c r="X42" s="140"/>
      <c r="Y42" s="140"/>
      <c r="Z42" s="140"/>
      <c r="AA42" s="140"/>
      <c r="AB42" s="140"/>
      <c r="AC42" s="140"/>
      <c r="AD42" s="140"/>
      <c r="AR42" s="6"/>
      <c r="AS42" s="6"/>
      <c r="AT42" s="7"/>
      <c r="AU42" s="6"/>
      <c r="AV42" s="6"/>
      <c r="AW42" s="6"/>
      <c r="AX42" s="4"/>
      <c r="AY42" s="6"/>
      <c r="AZ42" s="6"/>
      <c r="BA42" s="6"/>
      <c r="BB42" s="6"/>
      <c r="BC42" s="7"/>
      <c r="BD42" s="6"/>
      <c r="BE42" s="6"/>
    </row>
    <row r="43" spans="1:57" ht="14.1" customHeight="1" thickTop="1">
      <c r="A43" s="3"/>
      <c r="B43" s="20">
        <v>14</v>
      </c>
      <c r="C43" s="114">
        <v>15</v>
      </c>
      <c r="D43" s="114">
        <v>16</v>
      </c>
      <c r="E43" s="114">
        <v>17</v>
      </c>
      <c r="F43" s="114">
        <v>18</v>
      </c>
      <c r="G43" s="114">
        <v>19</v>
      </c>
      <c r="H43" s="15">
        <v>20</v>
      </c>
      <c r="I43" s="20">
        <v>11</v>
      </c>
      <c r="J43" s="114">
        <v>12</v>
      </c>
      <c r="K43" s="114">
        <v>13</v>
      </c>
      <c r="L43" s="114">
        <v>14</v>
      </c>
      <c r="M43" s="114">
        <v>15</v>
      </c>
      <c r="N43" s="114">
        <v>16</v>
      </c>
      <c r="O43" s="14">
        <v>17</v>
      </c>
      <c r="P43" s="20">
        <v>15</v>
      </c>
      <c r="Q43" s="114">
        <v>16</v>
      </c>
      <c r="R43" s="114">
        <v>17</v>
      </c>
      <c r="S43" s="114">
        <v>18</v>
      </c>
      <c r="T43" s="114">
        <v>19</v>
      </c>
      <c r="U43" s="114">
        <v>20</v>
      </c>
      <c r="V43" s="15">
        <v>21</v>
      </c>
      <c r="W43" s="139"/>
      <c r="X43" s="139"/>
      <c r="Y43" s="139"/>
      <c r="Z43" s="139"/>
      <c r="AA43" s="139"/>
      <c r="AB43" s="139"/>
      <c r="AC43" s="139"/>
      <c r="AD43" s="139"/>
      <c r="AR43" s="5"/>
      <c r="AS43" s="5"/>
      <c r="AT43" s="5"/>
      <c r="AU43" s="4"/>
      <c r="AV43" s="4"/>
      <c r="AW43" s="4"/>
      <c r="AX43" s="4"/>
      <c r="AY43" s="5"/>
      <c r="AZ43" s="5"/>
      <c r="BA43" s="5"/>
      <c r="BB43" s="5"/>
      <c r="BC43" s="5"/>
      <c r="BD43" s="5"/>
      <c r="BE43" s="5"/>
    </row>
    <row r="44" spans="1:57" s="1" customFormat="1" ht="14.1" customHeight="1">
      <c r="A44" s="9"/>
      <c r="B44" s="21" t="s">
        <v>111</v>
      </c>
      <c r="C44" s="116" t="s">
        <v>112</v>
      </c>
      <c r="D44" s="116" t="s">
        <v>113</v>
      </c>
      <c r="E44" s="116" t="s">
        <v>114</v>
      </c>
      <c r="F44" s="116" t="s">
        <v>120</v>
      </c>
      <c r="G44" s="116" t="s">
        <v>116</v>
      </c>
      <c r="H44" s="18" t="s">
        <v>117</v>
      </c>
      <c r="I44" s="36" t="s">
        <v>110</v>
      </c>
      <c r="J44" s="116" t="s">
        <v>111</v>
      </c>
      <c r="K44" s="116" t="s">
        <v>112</v>
      </c>
      <c r="L44" s="116" t="s">
        <v>113</v>
      </c>
      <c r="M44" s="116" t="s">
        <v>114</v>
      </c>
      <c r="N44" s="116" t="s">
        <v>120</v>
      </c>
      <c r="O44" s="36" t="s">
        <v>116</v>
      </c>
      <c r="P44" s="21" t="s">
        <v>116</v>
      </c>
      <c r="Q44" s="116" t="s">
        <v>117</v>
      </c>
      <c r="R44" s="116" t="s">
        <v>118</v>
      </c>
      <c r="S44" s="116" t="s">
        <v>119</v>
      </c>
      <c r="T44" s="116" t="s">
        <v>23</v>
      </c>
      <c r="U44" s="116" t="s">
        <v>24</v>
      </c>
      <c r="V44" s="18" t="s">
        <v>25</v>
      </c>
      <c r="W44" s="140"/>
      <c r="X44" s="140"/>
      <c r="Y44" s="140"/>
      <c r="Z44" s="140"/>
      <c r="AA44" s="140"/>
      <c r="AB44" s="140"/>
      <c r="AC44" s="140"/>
      <c r="AD44" s="140"/>
      <c r="AR44" s="6"/>
      <c r="AS44" s="6"/>
      <c r="AT44" s="6"/>
      <c r="AU44" s="4"/>
      <c r="AV44" s="4"/>
      <c r="AW44" s="4"/>
      <c r="AX44" s="4"/>
      <c r="AY44" s="6"/>
      <c r="AZ44" s="6"/>
      <c r="BA44" s="6"/>
      <c r="BB44" s="6"/>
      <c r="BC44" s="6"/>
      <c r="BD44" s="6"/>
      <c r="BE44" s="6"/>
    </row>
    <row r="45" spans="1:57" s="1" customFormat="1" ht="14.1" customHeight="1">
      <c r="A45" s="9"/>
      <c r="B45" s="20">
        <v>21</v>
      </c>
      <c r="C45" s="114">
        <v>22</v>
      </c>
      <c r="D45" s="114">
        <v>23</v>
      </c>
      <c r="E45" s="114">
        <v>24</v>
      </c>
      <c r="F45" s="114">
        <v>25</v>
      </c>
      <c r="G45" s="114">
        <v>26</v>
      </c>
      <c r="H45" s="15">
        <v>27</v>
      </c>
      <c r="I45" s="20">
        <v>18</v>
      </c>
      <c r="J45" s="114">
        <v>19</v>
      </c>
      <c r="K45" s="114">
        <v>20</v>
      </c>
      <c r="L45" s="114">
        <v>21</v>
      </c>
      <c r="M45" s="114">
        <v>22</v>
      </c>
      <c r="N45" s="114">
        <v>23</v>
      </c>
      <c r="O45" s="14">
        <v>24</v>
      </c>
      <c r="P45" s="20">
        <v>22</v>
      </c>
      <c r="Q45" s="114">
        <v>23</v>
      </c>
      <c r="R45" s="114">
        <v>24</v>
      </c>
      <c r="S45" s="114">
        <v>25</v>
      </c>
      <c r="T45" s="114">
        <v>26</v>
      </c>
      <c r="U45" s="114">
        <v>27</v>
      </c>
      <c r="V45" s="15">
        <v>28</v>
      </c>
      <c r="W45" s="140"/>
      <c r="X45" s="140"/>
      <c r="Y45" s="140"/>
      <c r="Z45" s="140"/>
      <c r="AA45" s="140"/>
      <c r="AB45" s="140"/>
      <c r="AC45" s="140"/>
      <c r="AD45" s="140"/>
      <c r="AR45" s="6"/>
      <c r="AS45" s="6"/>
      <c r="AT45" s="6"/>
      <c r="AU45" s="4"/>
      <c r="AV45" s="4"/>
      <c r="AW45" s="4"/>
      <c r="AX45" s="4"/>
      <c r="AY45" s="6"/>
      <c r="AZ45" s="6"/>
      <c r="BA45" s="6"/>
      <c r="BB45" s="6"/>
      <c r="BC45" s="6"/>
      <c r="BD45" s="6"/>
      <c r="BE45" s="6"/>
    </row>
    <row r="46" spans="1:57" s="1" customFormat="1" ht="14.1" customHeight="1">
      <c r="A46" s="9"/>
      <c r="B46" s="21" t="s">
        <v>118</v>
      </c>
      <c r="C46" s="116" t="s">
        <v>119</v>
      </c>
      <c r="D46" s="116" t="s">
        <v>17</v>
      </c>
      <c r="E46" s="116" t="s">
        <v>24</v>
      </c>
      <c r="F46" s="116" t="s">
        <v>25</v>
      </c>
      <c r="G46" s="116" t="s">
        <v>26</v>
      </c>
      <c r="H46" s="18" t="s">
        <v>27</v>
      </c>
      <c r="I46" s="36" t="s">
        <v>117</v>
      </c>
      <c r="J46" s="116" t="s">
        <v>118</v>
      </c>
      <c r="K46" s="116" t="s">
        <v>119</v>
      </c>
      <c r="L46" s="116" t="s">
        <v>23</v>
      </c>
      <c r="M46" s="116" t="s">
        <v>24</v>
      </c>
      <c r="N46" s="116" t="s">
        <v>18</v>
      </c>
      <c r="O46" s="36" t="s">
        <v>26</v>
      </c>
      <c r="P46" s="21" t="s">
        <v>26</v>
      </c>
      <c r="Q46" s="116" t="s">
        <v>20</v>
      </c>
      <c r="R46" s="116" t="s">
        <v>28</v>
      </c>
      <c r="S46" s="116" t="s">
        <v>29</v>
      </c>
      <c r="T46" s="116" t="s">
        <v>30</v>
      </c>
      <c r="U46" s="116" t="s">
        <v>31</v>
      </c>
      <c r="V46" s="18" t="s">
        <v>98</v>
      </c>
      <c r="W46" s="140"/>
      <c r="X46" s="140"/>
      <c r="Y46" s="140"/>
      <c r="Z46" s="140"/>
      <c r="AA46" s="140"/>
      <c r="AB46" s="140"/>
      <c r="AC46" s="140"/>
      <c r="AD46" s="140"/>
      <c r="AR46" s="6"/>
      <c r="AS46" s="6"/>
      <c r="AT46" s="6"/>
      <c r="AU46" s="4"/>
      <c r="AV46" s="4"/>
      <c r="AW46" s="4"/>
      <c r="AX46" s="4"/>
      <c r="AY46" s="6"/>
      <c r="AZ46" s="6"/>
      <c r="BA46" s="6"/>
      <c r="BB46" s="6"/>
      <c r="BC46" s="6"/>
      <c r="BD46" s="6"/>
      <c r="BE46" s="6"/>
    </row>
    <row r="47" spans="1:57" ht="14.1" customHeight="1">
      <c r="A47" s="3"/>
      <c r="B47" s="20">
        <v>28</v>
      </c>
      <c r="C47" s="114">
        <v>29</v>
      </c>
      <c r="D47" s="114">
        <v>30</v>
      </c>
      <c r="E47" s="114">
        <v>31</v>
      </c>
      <c r="F47" s="114"/>
      <c r="G47" s="114"/>
      <c r="H47" s="119"/>
      <c r="I47" s="20">
        <v>25</v>
      </c>
      <c r="J47" s="114">
        <v>26</v>
      </c>
      <c r="K47" s="114">
        <v>27</v>
      </c>
      <c r="L47" s="114">
        <v>28</v>
      </c>
      <c r="M47" s="114">
        <v>29</v>
      </c>
      <c r="N47" s="114">
        <v>30</v>
      </c>
      <c r="O47" s="14">
        <v>31</v>
      </c>
      <c r="P47" s="20">
        <v>29</v>
      </c>
      <c r="Q47" s="114">
        <v>30</v>
      </c>
      <c r="R47" s="114"/>
      <c r="S47" s="114"/>
      <c r="T47" s="114"/>
      <c r="U47" s="114"/>
      <c r="V47" s="129"/>
      <c r="W47" s="139"/>
      <c r="X47" s="139"/>
      <c r="Y47" s="139"/>
      <c r="Z47" s="139"/>
      <c r="AA47" s="139"/>
      <c r="AB47" s="139"/>
      <c r="AC47" s="139"/>
      <c r="AD47" s="139"/>
    </row>
    <row r="48" spans="1:57" ht="14.1" customHeight="1">
      <c r="A48" s="3"/>
      <c r="B48" s="21" t="s">
        <v>28</v>
      </c>
      <c r="C48" s="116" t="s">
        <v>29</v>
      </c>
      <c r="D48" s="116" t="s">
        <v>30</v>
      </c>
      <c r="E48" s="116" t="s">
        <v>31</v>
      </c>
      <c r="F48" s="116"/>
      <c r="G48" s="116"/>
      <c r="H48" s="120"/>
      <c r="I48" s="36" t="s">
        <v>27</v>
      </c>
      <c r="J48" s="116" t="s">
        <v>28</v>
      </c>
      <c r="K48" s="116" t="s">
        <v>29</v>
      </c>
      <c r="L48" s="116" t="s">
        <v>30</v>
      </c>
      <c r="M48" s="116" t="s">
        <v>31</v>
      </c>
      <c r="N48" s="118" t="s">
        <v>128</v>
      </c>
      <c r="O48" s="36" t="s">
        <v>97</v>
      </c>
      <c r="P48" s="127" t="s">
        <v>129</v>
      </c>
      <c r="Q48" s="116" t="s">
        <v>97</v>
      </c>
      <c r="R48" s="116"/>
      <c r="S48" s="116"/>
      <c r="T48" s="116"/>
      <c r="U48" s="116"/>
      <c r="V48" s="130"/>
      <c r="W48" s="139"/>
      <c r="X48" s="139"/>
      <c r="Y48" s="139"/>
      <c r="Z48" s="139"/>
      <c r="AA48" s="139"/>
      <c r="AB48" s="139"/>
      <c r="AC48" s="139"/>
      <c r="AD48" s="139"/>
      <c r="AK48" s="2"/>
    </row>
    <row r="49" spans="1:37" ht="14.1" customHeight="1">
      <c r="A49" s="3"/>
      <c r="B49" s="39"/>
      <c r="C49" s="13"/>
      <c r="D49" s="13"/>
      <c r="E49" s="13"/>
      <c r="F49" s="13"/>
      <c r="G49" s="13"/>
      <c r="H49" s="22"/>
      <c r="I49" s="12"/>
      <c r="J49" s="13"/>
      <c r="K49" s="13"/>
      <c r="L49" s="13"/>
      <c r="M49" s="13"/>
      <c r="N49" s="13"/>
      <c r="O49" s="13"/>
      <c r="P49" s="124"/>
      <c r="Q49" s="13"/>
      <c r="R49" s="13"/>
      <c r="S49" s="13"/>
      <c r="T49" s="13"/>
      <c r="U49" s="13"/>
      <c r="V49" s="22"/>
      <c r="W49" s="139"/>
      <c r="X49" s="139"/>
      <c r="Y49" s="139"/>
      <c r="Z49" s="139"/>
      <c r="AA49" s="139"/>
      <c r="AB49" s="139"/>
      <c r="AC49" s="139"/>
      <c r="AD49" s="139"/>
      <c r="AK49" s="2"/>
    </row>
    <row r="50" spans="1:37" ht="14.1" customHeight="1" thickBot="1">
      <c r="A50" s="3"/>
      <c r="B50" s="131"/>
      <c r="C50" s="25"/>
      <c r="D50" s="25"/>
      <c r="E50" s="25"/>
      <c r="F50" s="25"/>
      <c r="G50" s="25"/>
      <c r="H50" s="26"/>
      <c r="I50" s="27"/>
      <c r="J50" s="25"/>
      <c r="K50" s="25"/>
      <c r="L50" s="25"/>
      <c r="M50" s="25"/>
      <c r="N50" s="25"/>
      <c r="O50" s="25"/>
      <c r="P50" s="132"/>
      <c r="Q50" s="25"/>
      <c r="R50" s="25"/>
      <c r="S50" s="25"/>
      <c r="T50" s="25"/>
      <c r="U50" s="25"/>
      <c r="V50" s="26"/>
      <c r="W50" s="139"/>
      <c r="X50" s="139"/>
      <c r="Y50" s="139"/>
      <c r="Z50" s="139"/>
      <c r="AA50" s="139"/>
      <c r="AB50" s="139"/>
      <c r="AC50" s="139"/>
      <c r="AD50" s="139"/>
      <c r="AK50" s="2"/>
    </row>
    <row r="51" spans="1:37" ht="14.1" customHeight="1" thickTop="1">
      <c r="A51" s="139" t="s">
        <v>141</v>
      </c>
      <c r="B51" s="137">
        <v>4</v>
      </c>
      <c r="C51" s="137">
        <v>5</v>
      </c>
      <c r="D51" s="137">
        <v>5</v>
      </c>
      <c r="E51" s="137">
        <v>5</v>
      </c>
      <c r="F51" s="137">
        <v>4</v>
      </c>
      <c r="G51" s="137">
        <v>4</v>
      </c>
      <c r="H51" s="137">
        <v>4</v>
      </c>
      <c r="I51" s="137">
        <v>4</v>
      </c>
      <c r="J51" s="137">
        <v>4</v>
      </c>
      <c r="K51" s="137">
        <v>4</v>
      </c>
      <c r="L51" s="137">
        <v>4</v>
      </c>
      <c r="M51" s="137">
        <v>5</v>
      </c>
      <c r="N51" s="137">
        <v>5</v>
      </c>
      <c r="O51" s="137">
        <v>5</v>
      </c>
      <c r="P51" s="137">
        <v>5</v>
      </c>
      <c r="Q51" s="137">
        <v>5</v>
      </c>
      <c r="R51" s="137">
        <v>4</v>
      </c>
      <c r="S51" s="137">
        <v>4</v>
      </c>
      <c r="T51" s="137">
        <v>4</v>
      </c>
      <c r="U51" s="137">
        <v>3</v>
      </c>
      <c r="V51" s="137">
        <v>4</v>
      </c>
      <c r="W51" s="139">
        <f>SUM(B51:V51)</f>
        <v>91</v>
      </c>
      <c r="X51" s="139"/>
      <c r="Y51" s="139"/>
      <c r="Z51" s="139"/>
      <c r="AA51" s="139"/>
      <c r="AB51" s="139"/>
      <c r="AC51" s="139"/>
      <c r="AD51" s="139"/>
    </row>
    <row r="52" spans="1:37" ht="14.1" customHeight="1">
      <c r="A52" s="139" t="s">
        <v>142</v>
      </c>
      <c r="B52" s="17">
        <v>0</v>
      </c>
      <c r="C52" s="17">
        <v>0</v>
      </c>
      <c r="D52" s="17">
        <v>0</v>
      </c>
      <c r="E52" s="17">
        <v>0</v>
      </c>
      <c r="F52" s="17">
        <v>0</v>
      </c>
      <c r="G52" s="17">
        <v>0</v>
      </c>
      <c r="H52" s="17">
        <v>0</v>
      </c>
      <c r="I52" s="17">
        <v>0</v>
      </c>
      <c r="J52" s="17">
        <v>0</v>
      </c>
      <c r="K52" s="17">
        <v>0</v>
      </c>
      <c r="L52" s="17">
        <v>0</v>
      </c>
      <c r="M52" s="17">
        <v>0</v>
      </c>
      <c r="N52" s="17">
        <v>0</v>
      </c>
      <c r="O52" s="17">
        <v>0</v>
      </c>
      <c r="P52" s="17">
        <v>0</v>
      </c>
      <c r="Q52" s="17">
        <v>0</v>
      </c>
      <c r="R52" s="17">
        <v>0</v>
      </c>
      <c r="S52" s="17">
        <v>0</v>
      </c>
      <c r="T52" s="17">
        <v>0</v>
      </c>
      <c r="U52" s="17">
        <v>1</v>
      </c>
      <c r="V52" s="17">
        <v>0</v>
      </c>
      <c r="W52" s="139">
        <f>SUM(B52:V52)</f>
        <v>1</v>
      </c>
      <c r="X52" s="139"/>
      <c r="Y52" s="139"/>
      <c r="Z52" s="139"/>
      <c r="AA52" s="139"/>
      <c r="AB52" s="139"/>
      <c r="AC52" s="139"/>
      <c r="AD52" s="139"/>
    </row>
    <row r="53" spans="1:37" ht="14.1" customHeight="1" thickBot="1">
      <c r="A53" s="139">
        <f>H53+O53+V53</f>
        <v>92</v>
      </c>
      <c r="B53" s="25"/>
      <c r="C53" s="25"/>
      <c r="D53" s="25"/>
      <c r="E53" s="25"/>
      <c r="F53" s="25"/>
      <c r="G53" s="25"/>
      <c r="H53" s="25">
        <f>SUM(B51:H52)</f>
        <v>31</v>
      </c>
      <c r="I53" s="25"/>
      <c r="J53" s="25"/>
      <c r="K53" s="25"/>
      <c r="L53" s="25"/>
      <c r="M53" s="25"/>
      <c r="N53" s="25"/>
      <c r="O53" s="25">
        <f>SUM(I51:O52)</f>
        <v>31</v>
      </c>
      <c r="P53" s="25"/>
      <c r="Q53" s="25"/>
      <c r="R53" s="25"/>
      <c r="S53" s="25"/>
      <c r="T53" s="25"/>
      <c r="U53" s="25"/>
      <c r="V53" s="25">
        <f>SUM(P51:V52)</f>
        <v>30</v>
      </c>
      <c r="W53" s="139">
        <f>SUM(W51:W52)</f>
        <v>92</v>
      </c>
      <c r="X53" s="139"/>
      <c r="Y53" s="139"/>
      <c r="Z53" s="139"/>
      <c r="AA53" s="139"/>
      <c r="AB53" s="139"/>
      <c r="AC53" s="139"/>
      <c r="AD53" s="139"/>
    </row>
    <row r="54" spans="1:37" ht="18.75" customHeight="1" thickTop="1">
      <c r="A54" s="3"/>
      <c r="B54" s="32"/>
      <c r="C54" s="30"/>
      <c r="D54" s="11" t="s">
        <v>130</v>
      </c>
      <c r="E54" s="11"/>
      <c r="F54" s="11" t="s">
        <v>0</v>
      </c>
      <c r="G54" s="11"/>
      <c r="H54" s="28"/>
      <c r="I54" s="29"/>
      <c r="J54" s="11"/>
      <c r="K54" s="11" t="s">
        <v>130</v>
      </c>
      <c r="L54" s="11" t="s">
        <v>131</v>
      </c>
      <c r="M54" s="11" t="s">
        <v>0</v>
      </c>
      <c r="N54" s="11"/>
      <c r="O54" s="11"/>
      <c r="P54" s="29"/>
      <c r="Q54" s="11"/>
      <c r="R54" s="11" t="s">
        <v>130</v>
      </c>
      <c r="S54" s="11" t="s">
        <v>132</v>
      </c>
      <c r="T54" s="11" t="s">
        <v>0</v>
      </c>
      <c r="U54" s="30"/>
      <c r="V54" s="31"/>
      <c r="W54" s="139"/>
      <c r="X54" s="139"/>
      <c r="Y54" s="139"/>
      <c r="Z54" s="139"/>
      <c r="AA54" s="139"/>
      <c r="AB54" s="139"/>
      <c r="AC54" s="139"/>
      <c r="AD54" s="139"/>
    </row>
    <row r="55" spans="1:37" ht="14.1" customHeight="1" thickBot="1">
      <c r="A55" s="3"/>
      <c r="B55" s="12" t="s">
        <v>1</v>
      </c>
      <c r="C55" s="114" t="s">
        <v>2</v>
      </c>
      <c r="D55" s="114" t="s">
        <v>3</v>
      </c>
      <c r="E55" s="114" t="s">
        <v>4</v>
      </c>
      <c r="F55" s="114" t="s">
        <v>5</v>
      </c>
      <c r="G55" s="114" t="s">
        <v>6</v>
      </c>
      <c r="H55" s="22" t="s">
        <v>7</v>
      </c>
      <c r="I55" s="12" t="s">
        <v>1</v>
      </c>
      <c r="J55" s="13" t="s">
        <v>2</v>
      </c>
      <c r="K55" s="13" t="s">
        <v>3</v>
      </c>
      <c r="L55" s="13" t="s">
        <v>4</v>
      </c>
      <c r="M55" s="13" t="s">
        <v>5</v>
      </c>
      <c r="N55" s="13" t="s">
        <v>6</v>
      </c>
      <c r="O55" s="13" t="s">
        <v>7</v>
      </c>
      <c r="P55" s="12" t="s">
        <v>1</v>
      </c>
      <c r="Q55" s="13" t="s">
        <v>2</v>
      </c>
      <c r="R55" s="13" t="s">
        <v>3</v>
      </c>
      <c r="S55" s="13" t="s">
        <v>4</v>
      </c>
      <c r="T55" s="13" t="s">
        <v>5</v>
      </c>
      <c r="U55" s="13" t="s">
        <v>6</v>
      </c>
      <c r="V55" s="22" t="s">
        <v>7</v>
      </c>
      <c r="W55" s="141" t="s">
        <v>1</v>
      </c>
      <c r="X55" s="142" t="s">
        <v>2</v>
      </c>
      <c r="Y55" s="142" t="s">
        <v>3</v>
      </c>
      <c r="Z55" s="142" t="s">
        <v>4</v>
      </c>
      <c r="AA55" s="142" t="s">
        <v>5</v>
      </c>
      <c r="AB55" s="142" t="s">
        <v>6</v>
      </c>
      <c r="AC55" s="142" t="s">
        <v>7</v>
      </c>
      <c r="AD55" s="139"/>
    </row>
    <row r="56" spans="1:37" ht="14.1" customHeight="1" thickTop="1">
      <c r="A56" s="3"/>
      <c r="B56" s="12"/>
      <c r="C56" s="114"/>
      <c r="D56" s="114">
        <v>1</v>
      </c>
      <c r="E56" s="114">
        <v>2</v>
      </c>
      <c r="F56" s="114">
        <v>3</v>
      </c>
      <c r="G56" s="114">
        <v>4</v>
      </c>
      <c r="H56" s="144">
        <v>5</v>
      </c>
      <c r="I56" s="13"/>
      <c r="J56" s="114"/>
      <c r="K56" s="114"/>
      <c r="L56" s="114"/>
      <c r="M56" s="114"/>
      <c r="N56" s="114">
        <v>1</v>
      </c>
      <c r="O56" s="14">
        <v>2</v>
      </c>
      <c r="P56" s="20">
        <v>1</v>
      </c>
      <c r="Q56" s="114">
        <v>2</v>
      </c>
      <c r="R56" s="114">
        <v>3</v>
      </c>
      <c r="S56" s="114">
        <v>4</v>
      </c>
      <c r="T56" s="114">
        <v>5</v>
      </c>
      <c r="U56" s="114">
        <v>6</v>
      </c>
      <c r="V56" s="15">
        <v>7</v>
      </c>
      <c r="W56" s="139">
        <f>B68+I68+P68</f>
        <v>13</v>
      </c>
      <c r="X56" s="139">
        <f t="shared" ref="X56" si="13">C68+J68+Q68</f>
        <v>13</v>
      </c>
      <c r="Y56" s="139">
        <f t="shared" ref="Y56" si="14">D68+K68+R68</f>
        <v>14</v>
      </c>
      <c r="Z56" s="139">
        <f t="shared" ref="Z56" si="15">E68+L68+S68</f>
        <v>13</v>
      </c>
      <c r="AA56" s="139">
        <f t="shared" ref="AA56" si="16">F68+M68+T68</f>
        <v>12</v>
      </c>
      <c r="AB56" s="139">
        <f t="shared" ref="AB56" si="17">G68+N68+U68</f>
        <v>12</v>
      </c>
      <c r="AC56" s="139">
        <f t="shared" ref="AC56" si="18">H68+O68+V68</f>
        <v>11</v>
      </c>
      <c r="AD56" s="139">
        <f>SUM(W56:AC56)</f>
        <v>88</v>
      </c>
    </row>
    <row r="57" spans="1:37" ht="14.1" customHeight="1" thickBot="1">
      <c r="A57" s="3"/>
      <c r="B57" s="16"/>
      <c r="C57" s="121"/>
      <c r="D57" s="116" t="s">
        <v>99</v>
      </c>
      <c r="E57" s="116" t="s">
        <v>100</v>
      </c>
      <c r="F57" s="116" t="s">
        <v>101</v>
      </c>
      <c r="G57" s="116" t="s">
        <v>102</v>
      </c>
      <c r="H57" s="145" t="s">
        <v>103</v>
      </c>
      <c r="I57" s="17"/>
      <c r="J57" s="121"/>
      <c r="K57" s="116"/>
      <c r="L57" s="116"/>
      <c r="M57" s="116"/>
      <c r="N57" s="116" t="s">
        <v>101</v>
      </c>
      <c r="O57" s="36" t="s">
        <v>102</v>
      </c>
      <c r="P57" s="21" t="s">
        <v>102</v>
      </c>
      <c r="Q57" s="116" t="s">
        <v>103</v>
      </c>
      <c r="R57" s="116" t="s">
        <v>104</v>
      </c>
      <c r="S57" s="116" t="s">
        <v>105</v>
      </c>
      <c r="T57" s="116" t="s">
        <v>109</v>
      </c>
      <c r="U57" s="116" t="s">
        <v>110</v>
      </c>
      <c r="V57" s="133" t="s">
        <v>133</v>
      </c>
      <c r="W57" s="139"/>
      <c r="X57" s="139"/>
      <c r="Y57" s="139"/>
      <c r="Z57" s="139"/>
      <c r="AA57" s="139"/>
      <c r="AB57" s="139"/>
      <c r="AC57" s="139"/>
      <c r="AD57" s="139"/>
    </row>
    <row r="58" spans="1:37" ht="14.1" customHeight="1" thickTop="1">
      <c r="A58" s="3"/>
      <c r="B58" s="20">
        <v>6</v>
      </c>
      <c r="C58" s="114">
        <v>7</v>
      </c>
      <c r="D58" s="114">
        <v>8</v>
      </c>
      <c r="E58" s="114">
        <v>9</v>
      </c>
      <c r="F58" s="146">
        <v>10</v>
      </c>
      <c r="G58" s="146">
        <v>11</v>
      </c>
      <c r="H58" s="15">
        <v>12</v>
      </c>
      <c r="I58" s="20">
        <v>3</v>
      </c>
      <c r="J58" s="114">
        <v>4</v>
      </c>
      <c r="K58" s="114">
        <v>5</v>
      </c>
      <c r="L58" s="114">
        <v>6</v>
      </c>
      <c r="M58" s="114">
        <v>7</v>
      </c>
      <c r="N58" s="114">
        <v>8</v>
      </c>
      <c r="O58" s="14">
        <v>9</v>
      </c>
      <c r="P58" s="20">
        <v>8</v>
      </c>
      <c r="Q58" s="114">
        <v>9</v>
      </c>
      <c r="R58" s="114">
        <v>10</v>
      </c>
      <c r="S58" s="114">
        <v>11</v>
      </c>
      <c r="T58" s="114">
        <v>12</v>
      </c>
      <c r="U58" s="114">
        <v>13</v>
      </c>
      <c r="V58" s="15">
        <v>14</v>
      </c>
      <c r="W58" s="139"/>
      <c r="X58" s="139"/>
      <c r="Y58" s="139"/>
      <c r="Z58" s="139"/>
      <c r="AA58" s="139"/>
      <c r="AB58" s="139"/>
      <c r="AC58" s="139"/>
      <c r="AD58" s="139"/>
    </row>
    <row r="59" spans="1:37" ht="14.1" customHeight="1" thickBot="1">
      <c r="A59" s="3"/>
      <c r="B59" s="21" t="s">
        <v>104</v>
      </c>
      <c r="C59" s="116" t="s">
        <v>105</v>
      </c>
      <c r="D59" s="116" t="s">
        <v>21</v>
      </c>
      <c r="E59" s="116" t="s">
        <v>110</v>
      </c>
      <c r="F59" s="147" t="s">
        <v>111</v>
      </c>
      <c r="G59" s="147" t="s">
        <v>112</v>
      </c>
      <c r="H59" s="18" t="s">
        <v>113</v>
      </c>
      <c r="I59" s="36" t="s">
        <v>103</v>
      </c>
      <c r="J59" s="116" t="s">
        <v>104</v>
      </c>
      <c r="K59" s="116" t="s">
        <v>105</v>
      </c>
      <c r="L59" s="116" t="s">
        <v>109</v>
      </c>
      <c r="M59" s="116" t="s">
        <v>110</v>
      </c>
      <c r="N59" s="116" t="s">
        <v>32</v>
      </c>
      <c r="O59" s="36" t="s">
        <v>112</v>
      </c>
      <c r="P59" s="21" t="s">
        <v>112</v>
      </c>
      <c r="Q59" s="116" t="s">
        <v>113</v>
      </c>
      <c r="R59" s="116" t="s">
        <v>114</v>
      </c>
      <c r="S59" s="116" t="s">
        <v>120</v>
      </c>
      <c r="T59" s="116" t="s">
        <v>116</v>
      </c>
      <c r="U59" s="116" t="s">
        <v>117</v>
      </c>
      <c r="V59" s="18" t="s">
        <v>118</v>
      </c>
      <c r="W59" s="139"/>
      <c r="X59" s="139"/>
      <c r="Y59" s="139"/>
      <c r="Z59" s="139"/>
      <c r="AA59" s="139"/>
      <c r="AB59" s="139"/>
      <c r="AC59" s="139"/>
      <c r="AD59" s="139"/>
    </row>
    <row r="60" spans="1:37" ht="14.1" customHeight="1" thickTop="1">
      <c r="A60" s="3"/>
      <c r="B60" s="20">
        <v>13</v>
      </c>
      <c r="C60" s="114">
        <v>14</v>
      </c>
      <c r="D60" s="114">
        <v>15</v>
      </c>
      <c r="E60" s="114">
        <v>16</v>
      </c>
      <c r="F60" s="114">
        <v>17</v>
      </c>
      <c r="G60" s="114">
        <v>18</v>
      </c>
      <c r="H60" s="15">
        <v>19</v>
      </c>
      <c r="I60" s="20">
        <v>10</v>
      </c>
      <c r="J60" s="114">
        <v>11</v>
      </c>
      <c r="K60" s="114">
        <v>12</v>
      </c>
      <c r="L60" s="114">
        <v>13</v>
      </c>
      <c r="M60" s="114">
        <v>14</v>
      </c>
      <c r="N60" s="114">
        <v>15</v>
      </c>
      <c r="O60" s="14">
        <v>16</v>
      </c>
      <c r="P60" s="20">
        <v>15</v>
      </c>
      <c r="Q60" s="114">
        <v>16</v>
      </c>
      <c r="R60" s="114">
        <v>17</v>
      </c>
      <c r="S60" s="114">
        <v>18</v>
      </c>
      <c r="T60" s="114">
        <v>19</v>
      </c>
      <c r="U60" s="114">
        <v>20</v>
      </c>
      <c r="V60" s="15">
        <v>21</v>
      </c>
      <c r="W60" s="139"/>
      <c r="X60" s="139"/>
      <c r="Y60" s="139"/>
      <c r="Z60" s="139"/>
      <c r="AA60" s="139"/>
      <c r="AB60" s="139"/>
      <c r="AC60" s="139"/>
      <c r="AD60" s="139"/>
    </row>
    <row r="61" spans="1:37" ht="14.1" customHeight="1">
      <c r="B61" s="21" t="s">
        <v>114</v>
      </c>
      <c r="C61" s="116" t="s">
        <v>120</v>
      </c>
      <c r="D61" s="116" t="s">
        <v>116</v>
      </c>
      <c r="E61" s="116" t="s">
        <v>117</v>
      </c>
      <c r="F61" s="116" t="s">
        <v>118</v>
      </c>
      <c r="G61" s="116" t="s">
        <v>119</v>
      </c>
      <c r="H61" s="18" t="s">
        <v>23</v>
      </c>
      <c r="I61" s="36" t="s">
        <v>113</v>
      </c>
      <c r="J61" s="116" t="s">
        <v>114</v>
      </c>
      <c r="K61" s="116" t="s">
        <v>120</v>
      </c>
      <c r="L61" s="116" t="s">
        <v>116</v>
      </c>
      <c r="M61" s="116" t="s">
        <v>117</v>
      </c>
      <c r="N61" s="116" t="s">
        <v>118</v>
      </c>
      <c r="O61" s="36" t="s">
        <v>119</v>
      </c>
      <c r="P61" s="21" t="s">
        <v>119</v>
      </c>
      <c r="Q61" s="116" t="s">
        <v>23</v>
      </c>
      <c r="R61" s="116" t="s">
        <v>24</v>
      </c>
      <c r="S61" s="116" t="s">
        <v>25</v>
      </c>
      <c r="T61" s="116" t="s">
        <v>26</v>
      </c>
      <c r="U61" s="116" t="s">
        <v>27</v>
      </c>
      <c r="V61" s="18" t="s">
        <v>28</v>
      </c>
      <c r="W61" s="139"/>
      <c r="X61" s="139"/>
      <c r="Y61" s="139"/>
      <c r="Z61" s="139"/>
      <c r="AA61" s="139"/>
      <c r="AB61" s="139"/>
      <c r="AC61" s="139"/>
      <c r="AD61" s="139"/>
    </row>
    <row r="62" spans="1:37" ht="14.1" customHeight="1">
      <c r="B62" s="20">
        <v>20</v>
      </c>
      <c r="C62" s="114">
        <v>21</v>
      </c>
      <c r="D62" s="114">
        <v>22</v>
      </c>
      <c r="E62" s="114">
        <v>23</v>
      </c>
      <c r="F62" s="114">
        <v>24</v>
      </c>
      <c r="G62" s="114">
        <v>25</v>
      </c>
      <c r="H62" s="15">
        <v>26</v>
      </c>
      <c r="I62" s="20">
        <v>17</v>
      </c>
      <c r="J62" s="114">
        <v>18</v>
      </c>
      <c r="K62" s="114">
        <v>19</v>
      </c>
      <c r="L62" s="114">
        <v>20</v>
      </c>
      <c r="M62" s="114">
        <v>21</v>
      </c>
      <c r="N62" s="114">
        <v>22</v>
      </c>
      <c r="O62" s="14">
        <v>23</v>
      </c>
      <c r="P62" s="20">
        <v>22</v>
      </c>
      <c r="Q62" s="114">
        <v>23</v>
      </c>
      <c r="R62" s="114">
        <v>24</v>
      </c>
      <c r="S62" s="114">
        <v>25</v>
      </c>
      <c r="T62" s="114">
        <v>26</v>
      </c>
      <c r="U62" s="114">
        <v>27</v>
      </c>
      <c r="V62" s="15">
        <v>28</v>
      </c>
      <c r="W62" s="139"/>
      <c r="X62" s="139"/>
      <c r="Y62" s="139" t="s">
        <v>134</v>
      </c>
      <c r="Z62" s="139"/>
      <c r="AA62" s="139"/>
      <c r="AB62" s="139"/>
      <c r="AC62" s="139"/>
      <c r="AD62" s="139"/>
    </row>
    <row r="63" spans="1:37" ht="14.1" customHeight="1" thickBot="1">
      <c r="B63" s="21" t="s">
        <v>24</v>
      </c>
      <c r="C63" s="116" t="s">
        <v>25</v>
      </c>
      <c r="D63" s="116" t="s">
        <v>26</v>
      </c>
      <c r="E63" s="116" t="s">
        <v>27</v>
      </c>
      <c r="F63" s="116" t="s">
        <v>22</v>
      </c>
      <c r="G63" s="116" t="s">
        <v>29</v>
      </c>
      <c r="H63" s="18" t="s">
        <v>30</v>
      </c>
      <c r="I63" s="36" t="s">
        <v>23</v>
      </c>
      <c r="J63" s="116" t="s">
        <v>24</v>
      </c>
      <c r="K63" s="116" t="s">
        <v>25</v>
      </c>
      <c r="L63" s="116" t="s">
        <v>26</v>
      </c>
      <c r="M63" s="116" t="s">
        <v>27</v>
      </c>
      <c r="N63" s="116" t="s">
        <v>33</v>
      </c>
      <c r="O63" s="36" t="s">
        <v>29</v>
      </c>
      <c r="P63" s="21" t="s">
        <v>34</v>
      </c>
      <c r="Q63" s="116" t="s">
        <v>30</v>
      </c>
      <c r="R63" s="116" t="s">
        <v>31</v>
      </c>
      <c r="S63" s="116" t="s">
        <v>98</v>
      </c>
      <c r="T63" s="134" t="s">
        <v>135</v>
      </c>
      <c r="U63" s="116" t="s">
        <v>97</v>
      </c>
      <c r="V63" s="18" t="s">
        <v>99</v>
      </c>
      <c r="W63" s="139"/>
      <c r="X63" s="139"/>
      <c r="Y63" s="139"/>
      <c r="Z63" s="139"/>
      <c r="AA63" s="139"/>
      <c r="AB63" s="139"/>
      <c r="AC63" s="139"/>
      <c r="AD63" s="139"/>
    </row>
    <row r="64" spans="1:37" ht="14.1" customHeight="1" thickTop="1">
      <c r="B64" s="20">
        <v>27</v>
      </c>
      <c r="C64" s="114">
        <v>28</v>
      </c>
      <c r="D64" s="114">
        <v>29</v>
      </c>
      <c r="E64" s="114">
        <v>30</v>
      </c>
      <c r="F64" s="114">
        <v>31</v>
      </c>
      <c r="G64" s="114"/>
      <c r="H64" s="22"/>
      <c r="I64" s="20">
        <v>24</v>
      </c>
      <c r="J64" s="114">
        <v>25</v>
      </c>
      <c r="K64" s="114">
        <v>26</v>
      </c>
      <c r="L64" s="114">
        <v>27</v>
      </c>
      <c r="M64" s="114">
        <v>28</v>
      </c>
      <c r="N64" s="114">
        <v>29</v>
      </c>
      <c r="O64" s="146">
        <v>30</v>
      </c>
      <c r="P64" s="14">
        <v>29</v>
      </c>
      <c r="Q64" s="114">
        <v>30</v>
      </c>
      <c r="R64" s="114">
        <v>31</v>
      </c>
      <c r="S64" s="114"/>
      <c r="T64" s="114"/>
      <c r="U64" s="114"/>
      <c r="V64" s="129"/>
      <c r="W64" s="139"/>
      <c r="X64" s="139"/>
      <c r="Y64" s="139"/>
      <c r="Z64" s="139"/>
      <c r="AA64" s="139"/>
      <c r="AB64" s="139"/>
      <c r="AC64" s="139"/>
      <c r="AD64" s="139"/>
    </row>
    <row r="65" spans="1:30" ht="14.1" customHeight="1" thickBot="1">
      <c r="B65" s="21" t="s">
        <v>31</v>
      </c>
      <c r="C65" s="118" t="s">
        <v>136</v>
      </c>
      <c r="D65" s="116" t="s">
        <v>97</v>
      </c>
      <c r="E65" s="116" t="s">
        <v>99</v>
      </c>
      <c r="F65" s="116" t="s">
        <v>100</v>
      </c>
      <c r="G65" s="116"/>
      <c r="H65" s="23"/>
      <c r="I65" s="36" t="s">
        <v>30</v>
      </c>
      <c r="J65" s="116" t="s">
        <v>31</v>
      </c>
      <c r="K65" s="134" t="s">
        <v>137</v>
      </c>
      <c r="L65" s="116" t="s">
        <v>97</v>
      </c>
      <c r="M65" s="116" t="s">
        <v>99</v>
      </c>
      <c r="N65" s="116" t="s">
        <v>100</v>
      </c>
      <c r="O65" s="147" t="s">
        <v>101</v>
      </c>
      <c r="P65" s="36" t="s">
        <v>100</v>
      </c>
      <c r="Q65" s="116" t="s">
        <v>101</v>
      </c>
      <c r="R65" s="116" t="s">
        <v>102</v>
      </c>
      <c r="S65" s="116"/>
      <c r="T65" s="134"/>
      <c r="U65" s="116"/>
      <c r="V65" s="130"/>
      <c r="W65" s="139"/>
      <c r="X65" s="139"/>
      <c r="Y65" s="139"/>
      <c r="Z65" s="139"/>
      <c r="AA65" s="139"/>
      <c r="AB65" s="139"/>
      <c r="AC65" s="139"/>
      <c r="AD65" s="139"/>
    </row>
    <row r="66" spans="1:30" ht="14.1" customHeight="1" thickTop="1">
      <c r="B66" s="12"/>
      <c r="C66" s="13"/>
      <c r="D66" s="13"/>
      <c r="E66" s="13"/>
      <c r="F66" s="13"/>
      <c r="G66" s="13"/>
      <c r="H66" s="22"/>
      <c r="I66" s="12"/>
      <c r="J66" s="13"/>
      <c r="K66" s="13"/>
      <c r="L66" s="13"/>
      <c r="M66" s="13"/>
      <c r="N66" s="13"/>
      <c r="O66" s="13"/>
      <c r="P66" s="124"/>
      <c r="Q66" s="114"/>
      <c r="R66" s="13"/>
      <c r="S66" s="13"/>
      <c r="T66" s="13"/>
      <c r="U66" s="13"/>
      <c r="V66" s="22"/>
      <c r="W66" s="139"/>
      <c r="X66" s="139"/>
      <c r="Y66" s="139"/>
      <c r="Z66" s="139"/>
      <c r="AA66" s="139"/>
      <c r="AB66" s="139"/>
      <c r="AC66" s="139"/>
      <c r="AD66" s="139"/>
    </row>
    <row r="67" spans="1:30" ht="14.1" customHeight="1" thickBot="1">
      <c r="B67" s="27"/>
      <c r="C67" s="35"/>
      <c r="D67" s="25"/>
      <c r="E67" s="25"/>
      <c r="F67" s="25"/>
      <c r="G67" s="25"/>
      <c r="H67" s="26"/>
      <c r="I67" s="27"/>
      <c r="J67" s="25"/>
      <c r="K67" s="25"/>
      <c r="L67" s="25"/>
      <c r="M67" s="25"/>
      <c r="N67" s="25"/>
      <c r="O67" s="25"/>
      <c r="P67" s="135"/>
      <c r="Q67" s="122"/>
      <c r="R67" s="25"/>
      <c r="S67" s="25"/>
      <c r="T67" s="25"/>
      <c r="U67" s="25"/>
      <c r="V67" s="26"/>
      <c r="W67" s="139"/>
      <c r="X67" s="139"/>
      <c r="Y67" s="139"/>
      <c r="Z67" s="139"/>
      <c r="AA67" s="139"/>
      <c r="AB67" s="139"/>
      <c r="AC67" s="139"/>
      <c r="AD67" s="139"/>
    </row>
    <row r="68" spans="1:30" ht="14.1" customHeight="1" thickTop="1">
      <c r="A68" s="139" t="s">
        <v>141</v>
      </c>
      <c r="B68" s="137">
        <v>4</v>
      </c>
      <c r="C68" s="137">
        <v>4</v>
      </c>
      <c r="D68" s="137">
        <v>5</v>
      </c>
      <c r="E68" s="137">
        <v>5</v>
      </c>
      <c r="F68" s="137">
        <v>4</v>
      </c>
      <c r="G68" s="137">
        <v>3</v>
      </c>
      <c r="H68" s="137">
        <v>3</v>
      </c>
      <c r="I68" s="137">
        <v>4</v>
      </c>
      <c r="J68" s="137">
        <v>4</v>
      </c>
      <c r="K68" s="137">
        <v>4</v>
      </c>
      <c r="L68" s="137">
        <v>4</v>
      </c>
      <c r="M68" s="137">
        <v>4</v>
      </c>
      <c r="N68" s="137">
        <v>5</v>
      </c>
      <c r="O68" s="137">
        <v>4</v>
      </c>
      <c r="P68" s="137">
        <v>5</v>
      </c>
      <c r="Q68" s="137">
        <v>5</v>
      </c>
      <c r="R68" s="137">
        <v>5</v>
      </c>
      <c r="S68" s="137">
        <v>4</v>
      </c>
      <c r="T68" s="137">
        <v>4</v>
      </c>
      <c r="U68" s="137">
        <v>4</v>
      </c>
      <c r="V68" s="137">
        <v>4</v>
      </c>
      <c r="W68" s="139">
        <f>SUM(B68:V68)</f>
        <v>88</v>
      </c>
      <c r="X68" s="139"/>
      <c r="Y68" s="139"/>
      <c r="Z68" s="139"/>
      <c r="AA68" s="139"/>
      <c r="AB68" s="139"/>
      <c r="AC68" s="139"/>
      <c r="AD68" s="139"/>
    </row>
    <row r="69" spans="1:30" ht="14.1" customHeight="1">
      <c r="A69" s="139" t="s">
        <v>142</v>
      </c>
      <c r="B69" s="17">
        <v>0</v>
      </c>
      <c r="C69" s="17">
        <v>0</v>
      </c>
      <c r="D69" s="17">
        <v>0</v>
      </c>
      <c r="E69" s="17">
        <v>0</v>
      </c>
      <c r="F69" s="17">
        <v>1</v>
      </c>
      <c r="G69" s="17">
        <v>1</v>
      </c>
      <c r="H69" s="17">
        <v>1</v>
      </c>
      <c r="I69" s="17">
        <v>0</v>
      </c>
      <c r="J69" s="17">
        <v>0</v>
      </c>
      <c r="K69" s="17">
        <v>0</v>
      </c>
      <c r="L69" s="17">
        <v>0</v>
      </c>
      <c r="M69" s="17">
        <v>0</v>
      </c>
      <c r="N69" s="17">
        <v>0</v>
      </c>
      <c r="O69" s="17">
        <v>1</v>
      </c>
      <c r="P69" s="17">
        <v>0</v>
      </c>
      <c r="Q69" s="17">
        <v>0</v>
      </c>
      <c r="R69" s="17">
        <v>0</v>
      </c>
      <c r="S69" s="17">
        <v>0</v>
      </c>
      <c r="T69" s="17">
        <v>0</v>
      </c>
      <c r="U69" s="17">
        <v>0</v>
      </c>
      <c r="V69" s="17">
        <v>0</v>
      </c>
      <c r="W69" s="139">
        <f>SUM(B69:V69)</f>
        <v>4</v>
      </c>
      <c r="X69" s="139"/>
      <c r="Y69" s="139"/>
      <c r="Z69" s="139"/>
      <c r="AA69" s="139"/>
      <c r="AB69" s="139"/>
      <c r="AC69" s="139"/>
      <c r="AD69" s="139"/>
    </row>
    <row r="70" spans="1:30" ht="16.5" customHeight="1" thickBot="1">
      <c r="A70" s="139">
        <f>H70+O70+V70</f>
        <v>92</v>
      </c>
      <c r="B70" s="17"/>
      <c r="C70" s="17"/>
      <c r="D70" s="17"/>
      <c r="E70" s="17"/>
      <c r="F70" s="17"/>
      <c r="G70" s="17"/>
      <c r="H70" s="17">
        <f>SUM(B68:H69)</f>
        <v>31</v>
      </c>
      <c r="I70" s="17"/>
      <c r="J70" s="17"/>
      <c r="K70" s="17"/>
      <c r="L70" s="17"/>
      <c r="M70" s="17"/>
      <c r="N70" s="17"/>
      <c r="O70" s="17">
        <f>SUM(I68:O69)</f>
        <v>30</v>
      </c>
      <c r="P70" s="17"/>
      <c r="Q70" s="17"/>
      <c r="R70" s="17"/>
      <c r="S70" s="17"/>
      <c r="T70" s="17"/>
      <c r="U70" s="17"/>
      <c r="V70" s="17">
        <f>SUM(P68:V69)</f>
        <v>31</v>
      </c>
      <c r="W70" s="139">
        <f>SUM(W68:W69)</f>
        <v>92</v>
      </c>
      <c r="X70" s="139"/>
      <c r="Y70" s="139"/>
      <c r="Z70" s="139"/>
      <c r="AA70" s="139"/>
      <c r="AB70" s="139"/>
      <c r="AC70" s="139"/>
      <c r="AD70" s="139">
        <f>AD5+AD22+AD39+AD56</f>
        <v>347</v>
      </c>
    </row>
    <row r="71" spans="1:30" ht="16.5" customHeight="1" thickTop="1" thickBot="1">
      <c r="B71" s="10"/>
      <c r="C71" s="10"/>
      <c r="D71" s="136"/>
      <c r="E71" s="10"/>
      <c r="F71" s="317" t="s">
        <v>138</v>
      </c>
      <c r="G71" s="318"/>
      <c r="H71" s="10"/>
      <c r="I71" s="10"/>
      <c r="J71" s="34"/>
      <c r="K71" s="10"/>
      <c r="L71" s="317" t="s">
        <v>139</v>
      </c>
      <c r="M71" s="317"/>
      <c r="N71" s="10"/>
      <c r="O71" s="10"/>
      <c r="P71" s="151"/>
      <c r="Q71" s="10"/>
      <c r="R71" s="317" t="s">
        <v>143</v>
      </c>
      <c r="S71" s="317"/>
      <c r="T71" s="10"/>
      <c r="U71" s="152"/>
      <c r="V71" s="33"/>
      <c r="W71" s="139"/>
      <c r="X71" s="139"/>
      <c r="Y71" s="139"/>
      <c r="Z71" s="139"/>
      <c r="AA71" s="139"/>
      <c r="AB71" s="139"/>
      <c r="AC71" s="139"/>
      <c r="AD71" s="139"/>
    </row>
  </sheetData>
  <mergeCells count="4">
    <mergeCell ref="B1:T1"/>
    <mergeCell ref="F71:G71"/>
    <mergeCell ref="L71:M71"/>
    <mergeCell ref="R71:S71"/>
  </mergeCells>
  <phoneticPr fontId="2" type="noConversion"/>
  <printOptions horizontalCentered="1"/>
  <pageMargins left="0.74803149606299213" right="0.74803149606299213" top="0.35" bottom="0.15748031496062992" header="0.47" footer="0.51181102362204722"/>
  <pageSetup paperSize="9" scale="7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0"/>
  <sheetViews>
    <sheetView tabSelected="1" view="pageBreakPreview" topLeftCell="A31" zoomScaleNormal="80" zoomScaleSheetLayoutView="100" workbookViewId="0">
      <selection activeCell="A3" sqref="A3"/>
    </sheetView>
  </sheetViews>
  <sheetFormatPr defaultRowHeight="16.2"/>
  <cols>
    <col min="1" max="1" width="4.21875" style="40" bestFit="1" customWidth="1"/>
    <col min="2" max="2" width="7.44140625" style="40" bestFit="1" customWidth="1"/>
    <col min="3" max="3" width="6" style="40" bestFit="1" customWidth="1"/>
    <col min="4" max="4" width="6.6640625" style="40" hidden="1" customWidth="1"/>
    <col min="5" max="5" width="4.21875" style="40" bestFit="1" customWidth="1"/>
    <col min="6" max="6" width="11.109375" style="40" bestFit="1" customWidth="1"/>
    <col min="7" max="7" width="4.21875" style="40" bestFit="1" customWidth="1"/>
    <col min="8" max="8" width="7.44140625" style="40" bestFit="1" customWidth="1"/>
    <col min="9" max="9" width="5.5546875" style="40" bestFit="1" customWidth="1"/>
    <col min="10" max="10" width="6.44140625" style="40" bestFit="1" customWidth="1"/>
    <col min="11" max="11" width="5" style="40" bestFit="1" customWidth="1"/>
    <col min="12" max="12" width="7.33203125" style="40" bestFit="1" customWidth="1"/>
    <col min="13" max="13" width="6.44140625" style="40" bestFit="1" customWidth="1"/>
    <col min="14" max="14" width="46.44140625" style="40" bestFit="1" customWidth="1"/>
    <col min="15" max="15" width="7.33203125" style="40" bestFit="1" customWidth="1"/>
    <col min="16" max="16" width="7.88671875" style="40" bestFit="1" customWidth="1"/>
    <col min="17" max="17" width="7.33203125" style="40" bestFit="1" customWidth="1"/>
    <col min="18" max="18" width="7.5546875" style="40" bestFit="1" customWidth="1"/>
    <col min="19" max="19" width="7.33203125" style="40" bestFit="1" customWidth="1"/>
    <col min="20" max="20" width="6.6640625" style="40" bestFit="1" customWidth="1"/>
    <col min="21" max="21" width="49.5546875" style="40" bestFit="1" customWidth="1"/>
    <col min="22" max="22" width="16.6640625" style="40" bestFit="1" customWidth="1"/>
    <col min="23" max="23" width="9" style="40" bestFit="1" customWidth="1"/>
    <col min="24" max="24" width="11.21875" style="40" bestFit="1" customWidth="1"/>
    <col min="25" max="25" width="14.44140625" style="40" bestFit="1" customWidth="1"/>
    <col min="26" max="247" width="8.88671875" style="40"/>
    <col min="248" max="248" width="3.88671875" style="40" bestFit="1" customWidth="1"/>
    <col min="249" max="249" width="6.44140625" style="40" bestFit="1" customWidth="1"/>
    <col min="250" max="251" width="6.21875" style="40" bestFit="1" customWidth="1"/>
    <col min="252" max="252" width="3.88671875" style="40" bestFit="1" customWidth="1"/>
    <col min="253" max="253" width="9.88671875" style="40" bestFit="1" customWidth="1"/>
    <col min="254" max="254" width="6.21875" style="40" bestFit="1" customWidth="1"/>
    <col min="255" max="256" width="6.44140625" style="40" bestFit="1" customWidth="1"/>
    <col min="257" max="257" width="6.44140625" style="40" customWidth="1"/>
    <col min="258" max="258" width="6.21875" style="40" bestFit="1" customWidth="1"/>
    <col min="259" max="259" width="8.44140625" style="40" bestFit="1" customWidth="1"/>
    <col min="260" max="260" width="28.21875" style="40" customWidth="1"/>
    <col min="261" max="503" width="8.88671875" style="40"/>
    <col min="504" max="504" width="3.88671875" style="40" bestFit="1" customWidth="1"/>
    <col min="505" max="505" width="6.44140625" style="40" bestFit="1" customWidth="1"/>
    <col min="506" max="507" width="6.21875" style="40" bestFit="1" customWidth="1"/>
    <col min="508" max="508" width="3.88671875" style="40" bestFit="1" customWidth="1"/>
    <col min="509" max="509" width="9.88671875" style="40" bestFit="1" customWidth="1"/>
    <col min="510" max="510" width="6.21875" style="40" bestFit="1" customWidth="1"/>
    <col min="511" max="512" width="6.44140625" style="40" bestFit="1" customWidth="1"/>
    <col min="513" max="513" width="6.44140625" style="40" customWidth="1"/>
    <col min="514" max="514" width="6.21875" style="40" bestFit="1" customWidth="1"/>
    <col min="515" max="515" width="8.44140625" style="40" bestFit="1" customWidth="1"/>
    <col min="516" max="516" width="28.21875" style="40" customWidth="1"/>
    <col min="517" max="759" width="8.88671875" style="40"/>
    <col min="760" max="760" width="3.88671875" style="40" bestFit="1" customWidth="1"/>
    <col min="761" max="761" width="6.44140625" style="40" bestFit="1" customWidth="1"/>
    <col min="762" max="763" width="6.21875" style="40" bestFit="1" customWidth="1"/>
    <col min="764" max="764" width="3.88671875" style="40" bestFit="1" customWidth="1"/>
    <col min="765" max="765" width="9.88671875" style="40" bestFit="1" customWidth="1"/>
    <col min="766" max="766" width="6.21875" style="40" bestFit="1" customWidth="1"/>
    <col min="767" max="768" width="6.44140625" style="40" bestFit="1" customWidth="1"/>
    <col min="769" max="769" width="6.44140625" style="40" customWidth="1"/>
    <col min="770" max="770" width="6.21875" style="40" bestFit="1" customWidth="1"/>
    <col min="771" max="771" width="8.44140625" style="40" bestFit="1" customWidth="1"/>
    <col min="772" max="772" width="28.21875" style="40" customWidth="1"/>
    <col min="773" max="1015" width="8.88671875" style="40"/>
    <col min="1016" max="1016" width="3.88671875" style="40" bestFit="1" customWidth="1"/>
    <col min="1017" max="1017" width="6.44140625" style="40" bestFit="1" customWidth="1"/>
    <col min="1018" max="1019" width="6.21875" style="40" bestFit="1" customWidth="1"/>
    <col min="1020" max="1020" width="3.88671875" style="40" bestFit="1" customWidth="1"/>
    <col min="1021" max="1021" width="9.88671875" style="40" bestFit="1" customWidth="1"/>
    <col min="1022" max="1022" width="6.21875" style="40" bestFit="1" customWidth="1"/>
    <col min="1023" max="1024" width="6.44140625" style="40" bestFit="1" customWidth="1"/>
    <col min="1025" max="1025" width="6.44140625" style="40" customWidth="1"/>
    <col min="1026" max="1026" width="6.21875" style="40" bestFit="1" customWidth="1"/>
    <col min="1027" max="1027" width="8.44140625" style="40" bestFit="1" customWidth="1"/>
    <col min="1028" max="1028" width="28.21875" style="40" customWidth="1"/>
    <col min="1029" max="1271" width="8.88671875" style="40"/>
    <col min="1272" max="1272" width="3.88671875" style="40" bestFit="1" customWidth="1"/>
    <col min="1273" max="1273" width="6.44140625" style="40" bestFit="1" customWidth="1"/>
    <col min="1274" max="1275" width="6.21875" style="40" bestFit="1" customWidth="1"/>
    <col min="1276" max="1276" width="3.88671875" style="40" bestFit="1" customWidth="1"/>
    <col min="1277" max="1277" width="9.88671875" style="40" bestFit="1" customWidth="1"/>
    <col min="1278" max="1278" width="6.21875" style="40" bestFit="1" customWidth="1"/>
    <col min="1279" max="1280" width="6.44140625" style="40" bestFit="1" customWidth="1"/>
    <col min="1281" max="1281" width="6.44140625" style="40" customWidth="1"/>
    <col min="1282" max="1282" width="6.21875" style="40" bestFit="1" customWidth="1"/>
    <col min="1283" max="1283" width="8.44140625" style="40" bestFit="1" customWidth="1"/>
    <col min="1284" max="1284" width="28.21875" style="40" customWidth="1"/>
    <col min="1285" max="1527" width="8.88671875" style="40"/>
    <col min="1528" max="1528" width="3.88671875" style="40" bestFit="1" customWidth="1"/>
    <col min="1529" max="1529" width="6.44140625" style="40" bestFit="1" customWidth="1"/>
    <col min="1530" max="1531" width="6.21875" style="40" bestFit="1" customWidth="1"/>
    <col min="1532" max="1532" width="3.88671875" style="40" bestFit="1" customWidth="1"/>
    <col min="1533" max="1533" width="9.88671875" style="40" bestFit="1" customWidth="1"/>
    <col min="1534" max="1534" width="6.21875" style="40" bestFit="1" customWidth="1"/>
    <col min="1535" max="1536" width="6.44140625" style="40" bestFit="1" customWidth="1"/>
    <col min="1537" max="1537" width="6.44140625" style="40" customWidth="1"/>
    <col min="1538" max="1538" width="6.21875" style="40" bestFit="1" customWidth="1"/>
    <col min="1539" max="1539" width="8.44140625" style="40" bestFit="1" customWidth="1"/>
    <col min="1540" max="1540" width="28.21875" style="40" customWidth="1"/>
    <col min="1541" max="1783" width="8.88671875" style="40"/>
    <col min="1784" max="1784" width="3.88671875" style="40" bestFit="1" customWidth="1"/>
    <col min="1785" max="1785" width="6.44140625" style="40" bestFit="1" customWidth="1"/>
    <col min="1786" max="1787" width="6.21875" style="40" bestFit="1" customWidth="1"/>
    <col min="1788" max="1788" width="3.88671875" style="40" bestFit="1" customWidth="1"/>
    <col min="1789" max="1789" width="9.88671875" style="40" bestFit="1" customWidth="1"/>
    <col min="1790" max="1790" width="6.21875" style="40" bestFit="1" customWidth="1"/>
    <col min="1791" max="1792" width="6.44140625" style="40" bestFit="1" customWidth="1"/>
    <col min="1793" max="1793" width="6.44140625" style="40" customWidth="1"/>
    <col min="1794" max="1794" width="6.21875" style="40" bestFit="1" customWidth="1"/>
    <col min="1795" max="1795" width="8.44140625" style="40" bestFit="1" customWidth="1"/>
    <col min="1796" max="1796" width="28.21875" style="40" customWidth="1"/>
    <col min="1797" max="2039" width="8.88671875" style="40"/>
    <col min="2040" max="2040" width="3.88671875" style="40" bestFit="1" customWidth="1"/>
    <col min="2041" max="2041" width="6.44140625" style="40" bestFit="1" customWidth="1"/>
    <col min="2042" max="2043" width="6.21875" style="40" bestFit="1" customWidth="1"/>
    <col min="2044" max="2044" width="3.88671875" style="40" bestFit="1" customWidth="1"/>
    <col min="2045" max="2045" width="9.88671875" style="40" bestFit="1" customWidth="1"/>
    <col min="2046" max="2046" width="6.21875" style="40" bestFit="1" customWidth="1"/>
    <col min="2047" max="2048" width="6.44140625" style="40" bestFit="1" customWidth="1"/>
    <col min="2049" max="2049" width="6.44140625" style="40" customWidth="1"/>
    <col min="2050" max="2050" width="6.21875" style="40" bestFit="1" customWidth="1"/>
    <col min="2051" max="2051" width="8.44140625" style="40" bestFit="1" customWidth="1"/>
    <col min="2052" max="2052" width="28.21875" style="40" customWidth="1"/>
    <col min="2053" max="2295" width="8.88671875" style="40"/>
    <col min="2296" max="2296" width="3.88671875" style="40" bestFit="1" customWidth="1"/>
    <col min="2297" max="2297" width="6.44140625" style="40" bestFit="1" customWidth="1"/>
    <col min="2298" max="2299" width="6.21875" style="40" bestFit="1" customWidth="1"/>
    <col min="2300" max="2300" width="3.88671875" style="40" bestFit="1" customWidth="1"/>
    <col min="2301" max="2301" width="9.88671875" style="40" bestFit="1" customWidth="1"/>
    <col min="2302" max="2302" width="6.21875" style="40" bestFit="1" customWidth="1"/>
    <col min="2303" max="2304" width="6.44140625" style="40" bestFit="1" customWidth="1"/>
    <col min="2305" max="2305" width="6.44140625" style="40" customWidth="1"/>
    <col min="2306" max="2306" width="6.21875" style="40" bestFit="1" customWidth="1"/>
    <col min="2307" max="2307" width="8.44140625" style="40" bestFit="1" customWidth="1"/>
    <col min="2308" max="2308" width="28.21875" style="40" customWidth="1"/>
    <col min="2309" max="2551" width="8.88671875" style="40"/>
    <col min="2552" max="2552" width="3.88671875" style="40" bestFit="1" customWidth="1"/>
    <col min="2553" max="2553" width="6.44140625" style="40" bestFit="1" customWidth="1"/>
    <col min="2554" max="2555" width="6.21875" style="40" bestFit="1" customWidth="1"/>
    <col min="2556" max="2556" width="3.88671875" style="40" bestFit="1" customWidth="1"/>
    <col min="2557" max="2557" width="9.88671875" style="40" bestFit="1" customWidth="1"/>
    <col min="2558" max="2558" width="6.21875" style="40" bestFit="1" customWidth="1"/>
    <col min="2559" max="2560" width="6.44140625" style="40" bestFit="1" customWidth="1"/>
    <col min="2561" max="2561" width="6.44140625" style="40" customWidth="1"/>
    <col min="2562" max="2562" width="6.21875" style="40" bestFit="1" customWidth="1"/>
    <col min="2563" max="2563" width="8.44140625" style="40" bestFit="1" customWidth="1"/>
    <col min="2564" max="2564" width="28.21875" style="40" customWidth="1"/>
    <col min="2565" max="2807" width="8.88671875" style="40"/>
    <col min="2808" max="2808" width="3.88671875" style="40" bestFit="1" customWidth="1"/>
    <col min="2809" max="2809" width="6.44140625" style="40" bestFit="1" customWidth="1"/>
    <col min="2810" max="2811" width="6.21875" style="40" bestFit="1" customWidth="1"/>
    <col min="2812" max="2812" width="3.88671875" style="40" bestFit="1" customWidth="1"/>
    <col min="2813" max="2813" width="9.88671875" style="40" bestFit="1" customWidth="1"/>
    <col min="2814" max="2814" width="6.21875" style="40" bestFit="1" customWidth="1"/>
    <col min="2815" max="2816" width="6.44140625" style="40" bestFit="1" customWidth="1"/>
    <col min="2817" max="2817" width="6.44140625" style="40" customWidth="1"/>
    <col min="2818" max="2818" width="6.21875" style="40" bestFit="1" customWidth="1"/>
    <col min="2819" max="2819" width="8.44140625" style="40" bestFit="1" customWidth="1"/>
    <col min="2820" max="2820" width="28.21875" style="40" customWidth="1"/>
    <col min="2821" max="3063" width="8.88671875" style="40"/>
    <col min="3064" max="3064" width="3.88671875" style="40" bestFit="1" customWidth="1"/>
    <col min="3065" max="3065" width="6.44140625" style="40" bestFit="1" customWidth="1"/>
    <col min="3066" max="3067" width="6.21875" style="40" bestFit="1" customWidth="1"/>
    <col min="3068" max="3068" width="3.88671875" style="40" bestFit="1" customWidth="1"/>
    <col min="3069" max="3069" width="9.88671875" style="40" bestFit="1" customWidth="1"/>
    <col min="3070" max="3070" width="6.21875" style="40" bestFit="1" customWidth="1"/>
    <col min="3071" max="3072" width="6.44140625" style="40" bestFit="1" customWidth="1"/>
    <col min="3073" max="3073" width="6.44140625" style="40" customWidth="1"/>
    <col min="3074" max="3074" width="6.21875" style="40" bestFit="1" customWidth="1"/>
    <col min="3075" max="3075" width="8.44140625" style="40" bestFit="1" customWidth="1"/>
    <col min="3076" max="3076" width="28.21875" style="40" customWidth="1"/>
    <col min="3077" max="3319" width="8.88671875" style="40"/>
    <col min="3320" max="3320" width="3.88671875" style="40" bestFit="1" customWidth="1"/>
    <col min="3321" max="3321" width="6.44140625" style="40" bestFit="1" customWidth="1"/>
    <col min="3322" max="3323" width="6.21875" style="40" bestFit="1" customWidth="1"/>
    <col min="3324" max="3324" width="3.88671875" style="40" bestFit="1" customWidth="1"/>
    <col min="3325" max="3325" width="9.88671875" style="40" bestFit="1" customWidth="1"/>
    <col min="3326" max="3326" width="6.21875" style="40" bestFit="1" customWidth="1"/>
    <col min="3327" max="3328" width="6.44140625" style="40" bestFit="1" customWidth="1"/>
    <col min="3329" max="3329" width="6.44140625" style="40" customWidth="1"/>
    <col min="3330" max="3330" width="6.21875" style="40" bestFit="1" customWidth="1"/>
    <col min="3331" max="3331" width="8.44140625" style="40" bestFit="1" customWidth="1"/>
    <col min="3332" max="3332" width="28.21875" style="40" customWidth="1"/>
    <col min="3333" max="3575" width="8.88671875" style="40"/>
    <col min="3576" max="3576" width="3.88671875" style="40" bestFit="1" customWidth="1"/>
    <col min="3577" max="3577" width="6.44140625" style="40" bestFit="1" customWidth="1"/>
    <col min="3578" max="3579" width="6.21875" style="40" bestFit="1" customWidth="1"/>
    <col min="3580" max="3580" width="3.88671875" style="40" bestFit="1" customWidth="1"/>
    <col min="3581" max="3581" width="9.88671875" style="40" bestFit="1" customWidth="1"/>
    <col min="3582" max="3582" width="6.21875" style="40" bestFit="1" customWidth="1"/>
    <col min="3583" max="3584" width="6.44140625" style="40" bestFit="1" customWidth="1"/>
    <col min="3585" max="3585" width="6.44140625" style="40" customWidth="1"/>
    <col min="3586" max="3586" width="6.21875" style="40" bestFit="1" customWidth="1"/>
    <col min="3587" max="3587" width="8.44140625" style="40" bestFit="1" customWidth="1"/>
    <col min="3588" max="3588" width="28.21875" style="40" customWidth="1"/>
    <col min="3589" max="3831" width="8.88671875" style="40"/>
    <col min="3832" max="3832" width="3.88671875" style="40" bestFit="1" customWidth="1"/>
    <col min="3833" max="3833" width="6.44140625" style="40" bestFit="1" customWidth="1"/>
    <col min="3834" max="3835" width="6.21875" style="40" bestFit="1" customWidth="1"/>
    <col min="3836" max="3836" width="3.88671875" style="40" bestFit="1" customWidth="1"/>
    <col min="3837" max="3837" width="9.88671875" style="40" bestFit="1" customWidth="1"/>
    <col min="3838" max="3838" width="6.21875" style="40" bestFit="1" customWidth="1"/>
    <col min="3839" max="3840" width="6.44140625" style="40" bestFit="1" customWidth="1"/>
    <col min="3841" max="3841" width="6.44140625" style="40" customWidth="1"/>
    <col min="3842" max="3842" width="6.21875" style="40" bestFit="1" customWidth="1"/>
    <col min="3843" max="3843" width="8.44140625" style="40" bestFit="1" customWidth="1"/>
    <col min="3844" max="3844" width="28.21875" style="40" customWidth="1"/>
    <col min="3845" max="4087" width="8.88671875" style="40"/>
    <col min="4088" max="4088" width="3.88671875" style="40" bestFit="1" customWidth="1"/>
    <col min="4089" max="4089" width="6.44140625" style="40" bestFit="1" customWidth="1"/>
    <col min="4090" max="4091" width="6.21875" style="40" bestFit="1" customWidth="1"/>
    <col min="4092" max="4092" width="3.88671875" style="40" bestFit="1" customWidth="1"/>
    <col min="4093" max="4093" width="9.88671875" style="40" bestFit="1" customWidth="1"/>
    <col min="4094" max="4094" width="6.21875" style="40" bestFit="1" customWidth="1"/>
    <col min="4095" max="4096" width="6.44140625" style="40" bestFit="1" customWidth="1"/>
    <col min="4097" max="4097" width="6.44140625" style="40" customWidth="1"/>
    <col min="4098" max="4098" width="6.21875" style="40" bestFit="1" customWidth="1"/>
    <col min="4099" max="4099" width="8.44140625" style="40" bestFit="1" customWidth="1"/>
    <col min="4100" max="4100" width="28.21875" style="40" customWidth="1"/>
    <col min="4101" max="4343" width="8.88671875" style="40"/>
    <col min="4344" max="4344" width="3.88671875" style="40" bestFit="1" customWidth="1"/>
    <col min="4345" max="4345" width="6.44140625" style="40" bestFit="1" customWidth="1"/>
    <col min="4346" max="4347" width="6.21875" style="40" bestFit="1" customWidth="1"/>
    <col min="4348" max="4348" width="3.88671875" style="40" bestFit="1" customWidth="1"/>
    <col min="4349" max="4349" width="9.88671875" style="40" bestFit="1" customWidth="1"/>
    <col min="4350" max="4350" width="6.21875" style="40" bestFit="1" customWidth="1"/>
    <col min="4351" max="4352" width="6.44140625" style="40" bestFit="1" customWidth="1"/>
    <col min="4353" max="4353" width="6.44140625" style="40" customWidth="1"/>
    <col min="4354" max="4354" width="6.21875" style="40" bestFit="1" customWidth="1"/>
    <col min="4355" max="4355" width="8.44140625" style="40" bestFit="1" customWidth="1"/>
    <col min="4356" max="4356" width="28.21875" style="40" customWidth="1"/>
    <col min="4357" max="4599" width="8.88671875" style="40"/>
    <col min="4600" max="4600" width="3.88671875" style="40" bestFit="1" customWidth="1"/>
    <col min="4601" max="4601" width="6.44140625" style="40" bestFit="1" customWidth="1"/>
    <col min="4602" max="4603" width="6.21875" style="40" bestFit="1" customWidth="1"/>
    <col min="4604" max="4604" width="3.88671875" style="40" bestFit="1" customWidth="1"/>
    <col min="4605" max="4605" width="9.88671875" style="40" bestFit="1" customWidth="1"/>
    <col min="4606" max="4606" width="6.21875" style="40" bestFit="1" customWidth="1"/>
    <col min="4607" max="4608" width="6.44140625" style="40" bestFit="1" customWidth="1"/>
    <col min="4609" max="4609" width="6.44140625" style="40" customWidth="1"/>
    <col min="4610" max="4610" width="6.21875" style="40" bestFit="1" customWidth="1"/>
    <col min="4611" max="4611" width="8.44140625" style="40" bestFit="1" customWidth="1"/>
    <col min="4612" max="4612" width="28.21875" style="40" customWidth="1"/>
    <col min="4613" max="4855" width="8.88671875" style="40"/>
    <col min="4856" max="4856" width="3.88671875" style="40" bestFit="1" customWidth="1"/>
    <col min="4857" max="4857" width="6.44140625" style="40" bestFit="1" customWidth="1"/>
    <col min="4858" max="4859" width="6.21875" style="40" bestFit="1" customWidth="1"/>
    <col min="4860" max="4860" width="3.88671875" style="40" bestFit="1" customWidth="1"/>
    <col min="4861" max="4861" width="9.88671875" style="40" bestFit="1" customWidth="1"/>
    <col min="4862" max="4862" width="6.21875" style="40" bestFit="1" customWidth="1"/>
    <col min="4863" max="4864" width="6.44140625" style="40" bestFit="1" customWidth="1"/>
    <col min="4865" max="4865" width="6.44140625" style="40" customWidth="1"/>
    <col min="4866" max="4866" width="6.21875" style="40" bestFit="1" customWidth="1"/>
    <col min="4867" max="4867" width="8.44140625" style="40" bestFit="1" customWidth="1"/>
    <col min="4868" max="4868" width="28.21875" style="40" customWidth="1"/>
    <col min="4869" max="5111" width="8.88671875" style="40"/>
    <col min="5112" max="5112" width="3.88671875" style="40" bestFit="1" customWidth="1"/>
    <col min="5113" max="5113" width="6.44140625" style="40" bestFit="1" customWidth="1"/>
    <col min="5114" max="5115" width="6.21875" style="40" bestFit="1" customWidth="1"/>
    <col min="5116" max="5116" width="3.88671875" style="40" bestFit="1" customWidth="1"/>
    <col min="5117" max="5117" width="9.88671875" style="40" bestFit="1" customWidth="1"/>
    <col min="5118" max="5118" width="6.21875" style="40" bestFit="1" customWidth="1"/>
    <col min="5119" max="5120" width="6.44140625" style="40" bestFit="1" customWidth="1"/>
    <col min="5121" max="5121" width="6.44140625" style="40" customWidth="1"/>
    <col min="5122" max="5122" width="6.21875" style="40" bestFit="1" customWidth="1"/>
    <col min="5123" max="5123" width="8.44140625" style="40" bestFit="1" customWidth="1"/>
    <col min="5124" max="5124" width="28.21875" style="40" customWidth="1"/>
    <col min="5125" max="5367" width="8.88671875" style="40"/>
    <col min="5368" max="5368" width="3.88671875" style="40" bestFit="1" customWidth="1"/>
    <col min="5369" max="5369" width="6.44140625" style="40" bestFit="1" customWidth="1"/>
    <col min="5370" max="5371" width="6.21875" style="40" bestFit="1" customWidth="1"/>
    <col min="5372" max="5372" width="3.88671875" style="40" bestFit="1" customWidth="1"/>
    <col min="5373" max="5373" width="9.88671875" style="40" bestFit="1" customWidth="1"/>
    <col min="5374" max="5374" width="6.21875" style="40" bestFit="1" customWidth="1"/>
    <col min="5375" max="5376" width="6.44140625" style="40" bestFit="1" customWidth="1"/>
    <col min="5377" max="5377" width="6.44140625" style="40" customWidth="1"/>
    <col min="5378" max="5378" width="6.21875" style="40" bestFit="1" customWidth="1"/>
    <col min="5379" max="5379" width="8.44140625" style="40" bestFit="1" customWidth="1"/>
    <col min="5380" max="5380" width="28.21875" style="40" customWidth="1"/>
    <col min="5381" max="5623" width="8.88671875" style="40"/>
    <col min="5624" max="5624" width="3.88671875" style="40" bestFit="1" customWidth="1"/>
    <col min="5625" max="5625" width="6.44140625" style="40" bestFit="1" customWidth="1"/>
    <col min="5626" max="5627" width="6.21875" style="40" bestFit="1" customWidth="1"/>
    <col min="5628" max="5628" width="3.88671875" style="40" bestFit="1" customWidth="1"/>
    <col min="5629" max="5629" width="9.88671875" style="40" bestFit="1" customWidth="1"/>
    <col min="5630" max="5630" width="6.21875" style="40" bestFit="1" customWidth="1"/>
    <col min="5631" max="5632" width="6.44140625" style="40" bestFit="1" customWidth="1"/>
    <col min="5633" max="5633" width="6.44140625" style="40" customWidth="1"/>
    <col min="5634" max="5634" width="6.21875" style="40" bestFit="1" customWidth="1"/>
    <col min="5635" max="5635" width="8.44140625" style="40" bestFit="1" customWidth="1"/>
    <col min="5636" max="5636" width="28.21875" style="40" customWidth="1"/>
    <col min="5637" max="5879" width="8.88671875" style="40"/>
    <col min="5880" max="5880" width="3.88671875" style="40" bestFit="1" customWidth="1"/>
    <col min="5881" max="5881" width="6.44140625" style="40" bestFit="1" customWidth="1"/>
    <col min="5882" max="5883" width="6.21875" style="40" bestFit="1" customWidth="1"/>
    <col min="5884" max="5884" width="3.88671875" style="40" bestFit="1" customWidth="1"/>
    <col min="5885" max="5885" width="9.88671875" style="40" bestFit="1" customWidth="1"/>
    <col min="5886" max="5886" width="6.21875" style="40" bestFit="1" customWidth="1"/>
    <col min="5887" max="5888" width="6.44140625" style="40" bestFit="1" customWidth="1"/>
    <col min="5889" max="5889" width="6.44140625" style="40" customWidth="1"/>
    <col min="5890" max="5890" width="6.21875" style="40" bestFit="1" customWidth="1"/>
    <col min="5891" max="5891" width="8.44140625" style="40" bestFit="1" customWidth="1"/>
    <col min="5892" max="5892" width="28.21875" style="40" customWidth="1"/>
    <col min="5893" max="6135" width="8.88671875" style="40"/>
    <col min="6136" max="6136" width="3.88671875" style="40" bestFit="1" customWidth="1"/>
    <col min="6137" max="6137" width="6.44140625" style="40" bestFit="1" customWidth="1"/>
    <col min="6138" max="6139" width="6.21875" style="40" bestFit="1" customWidth="1"/>
    <col min="6140" max="6140" width="3.88671875" style="40" bestFit="1" customWidth="1"/>
    <col min="6141" max="6141" width="9.88671875" style="40" bestFit="1" customWidth="1"/>
    <col min="6142" max="6142" width="6.21875" style="40" bestFit="1" customWidth="1"/>
    <col min="6143" max="6144" width="6.44140625" style="40" bestFit="1" customWidth="1"/>
    <col min="6145" max="6145" width="6.44140625" style="40" customWidth="1"/>
    <col min="6146" max="6146" width="6.21875" style="40" bestFit="1" customWidth="1"/>
    <col min="6147" max="6147" width="8.44140625" style="40" bestFit="1" customWidth="1"/>
    <col min="6148" max="6148" width="28.21875" style="40" customWidth="1"/>
    <col min="6149" max="6391" width="8.88671875" style="40"/>
    <col min="6392" max="6392" width="3.88671875" style="40" bestFit="1" customWidth="1"/>
    <col min="6393" max="6393" width="6.44140625" style="40" bestFit="1" customWidth="1"/>
    <col min="6394" max="6395" width="6.21875" style="40" bestFit="1" customWidth="1"/>
    <col min="6396" max="6396" width="3.88671875" style="40" bestFit="1" customWidth="1"/>
    <col min="6397" max="6397" width="9.88671875" style="40" bestFit="1" customWidth="1"/>
    <col min="6398" max="6398" width="6.21875" style="40" bestFit="1" customWidth="1"/>
    <col min="6399" max="6400" width="6.44140625" style="40" bestFit="1" customWidth="1"/>
    <col min="6401" max="6401" width="6.44140625" style="40" customWidth="1"/>
    <col min="6402" max="6402" width="6.21875" style="40" bestFit="1" customWidth="1"/>
    <col min="6403" max="6403" width="8.44140625" style="40" bestFit="1" customWidth="1"/>
    <col min="6404" max="6404" width="28.21875" style="40" customWidth="1"/>
    <col min="6405" max="6647" width="8.88671875" style="40"/>
    <col min="6648" max="6648" width="3.88671875" style="40" bestFit="1" customWidth="1"/>
    <col min="6649" max="6649" width="6.44140625" style="40" bestFit="1" customWidth="1"/>
    <col min="6650" max="6651" width="6.21875" style="40" bestFit="1" customWidth="1"/>
    <col min="6652" max="6652" width="3.88671875" style="40" bestFit="1" customWidth="1"/>
    <col min="6653" max="6653" width="9.88671875" style="40" bestFit="1" customWidth="1"/>
    <col min="6654" max="6654" width="6.21875" style="40" bestFit="1" customWidth="1"/>
    <col min="6655" max="6656" width="6.44140625" style="40" bestFit="1" customWidth="1"/>
    <col min="6657" max="6657" width="6.44140625" style="40" customWidth="1"/>
    <col min="6658" max="6658" width="6.21875" style="40" bestFit="1" customWidth="1"/>
    <col min="6659" max="6659" width="8.44140625" style="40" bestFit="1" customWidth="1"/>
    <col min="6660" max="6660" width="28.21875" style="40" customWidth="1"/>
    <col min="6661" max="6903" width="8.88671875" style="40"/>
    <col min="6904" max="6904" width="3.88671875" style="40" bestFit="1" customWidth="1"/>
    <col min="6905" max="6905" width="6.44140625" style="40" bestFit="1" customWidth="1"/>
    <col min="6906" max="6907" width="6.21875" style="40" bestFit="1" customWidth="1"/>
    <col min="6908" max="6908" width="3.88671875" style="40" bestFit="1" customWidth="1"/>
    <col min="6909" max="6909" width="9.88671875" style="40" bestFit="1" customWidth="1"/>
    <col min="6910" max="6910" width="6.21875" style="40" bestFit="1" customWidth="1"/>
    <col min="6911" max="6912" width="6.44140625" style="40" bestFit="1" customWidth="1"/>
    <col min="6913" max="6913" width="6.44140625" style="40" customWidth="1"/>
    <col min="6914" max="6914" width="6.21875" style="40" bestFit="1" customWidth="1"/>
    <col min="6915" max="6915" width="8.44140625" style="40" bestFit="1" customWidth="1"/>
    <col min="6916" max="6916" width="28.21875" style="40" customWidth="1"/>
    <col min="6917" max="7159" width="8.88671875" style="40"/>
    <col min="7160" max="7160" width="3.88671875" style="40" bestFit="1" customWidth="1"/>
    <col min="7161" max="7161" width="6.44140625" style="40" bestFit="1" customWidth="1"/>
    <col min="7162" max="7163" width="6.21875" style="40" bestFit="1" customWidth="1"/>
    <col min="7164" max="7164" width="3.88671875" style="40" bestFit="1" customWidth="1"/>
    <col min="7165" max="7165" width="9.88671875" style="40" bestFit="1" customWidth="1"/>
    <col min="7166" max="7166" width="6.21875" style="40" bestFit="1" customWidth="1"/>
    <col min="7167" max="7168" width="6.44140625" style="40" bestFit="1" customWidth="1"/>
    <col min="7169" max="7169" width="6.44140625" style="40" customWidth="1"/>
    <col min="7170" max="7170" width="6.21875" style="40" bestFit="1" customWidth="1"/>
    <col min="7171" max="7171" width="8.44140625" style="40" bestFit="1" customWidth="1"/>
    <col min="7172" max="7172" width="28.21875" style="40" customWidth="1"/>
    <col min="7173" max="7415" width="8.88671875" style="40"/>
    <col min="7416" max="7416" width="3.88671875" style="40" bestFit="1" customWidth="1"/>
    <col min="7417" max="7417" width="6.44140625" style="40" bestFit="1" customWidth="1"/>
    <col min="7418" max="7419" width="6.21875" style="40" bestFit="1" customWidth="1"/>
    <col min="7420" max="7420" width="3.88671875" style="40" bestFit="1" customWidth="1"/>
    <col min="7421" max="7421" width="9.88671875" style="40" bestFit="1" customWidth="1"/>
    <col min="7422" max="7422" width="6.21875" style="40" bestFit="1" customWidth="1"/>
    <col min="7423" max="7424" width="6.44140625" style="40" bestFit="1" customWidth="1"/>
    <col min="7425" max="7425" width="6.44140625" style="40" customWidth="1"/>
    <col min="7426" max="7426" width="6.21875" style="40" bestFit="1" customWidth="1"/>
    <col min="7427" max="7427" width="8.44140625" style="40" bestFit="1" customWidth="1"/>
    <col min="7428" max="7428" width="28.21875" style="40" customWidth="1"/>
    <col min="7429" max="7671" width="8.88671875" style="40"/>
    <col min="7672" max="7672" width="3.88671875" style="40" bestFit="1" customWidth="1"/>
    <col min="7673" max="7673" width="6.44140625" style="40" bestFit="1" customWidth="1"/>
    <col min="7674" max="7675" width="6.21875" style="40" bestFit="1" customWidth="1"/>
    <col min="7676" max="7676" width="3.88671875" style="40" bestFit="1" customWidth="1"/>
    <col min="7677" max="7677" width="9.88671875" style="40" bestFit="1" customWidth="1"/>
    <col min="7678" max="7678" width="6.21875" style="40" bestFit="1" customWidth="1"/>
    <col min="7679" max="7680" width="6.44140625" style="40" bestFit="1" customWidth="1"/>
    <col min="7681" max="7681" width="6.44140625" style="40" customWidth="1"/>
    <col min="7682" max="7682" width="6.21875" style="40" bestFit="1" customWidth="1"/>
    <col min="7683" max="7683" width="8.44140625" style="40" bestFit="1" customWidth="1"/>
    <col min="7684" max="7684" width="28.21875" style="40" customWidth="1"/>
    <col min="7685" max="7927" width="8.88671875" style="40"/>
    <col min="7928" max="7928" width="3.88671875" style="40" bestFit="1" customWidth="1"/>
    <col min="7929" max="7929" width="6.44140625" style="40" bestFit="1" customWidth="1"/>
    <col min="7930" max="7931" width="6.21875" style="40" bestFit="1" customWidth="1"/>
    <col min="7932" max="7932" width="3.88671875" style="40" bestFit="1" customWidth="1"/>
    <col min="7933" max="7933" width="9.88671875" style="40" bestFit="1" customWidth="1"/>
    <col min="7934" max="7934" width="6.21875" style="40" bestFit="1" customWidth="1"/>
    <col min="7935" max="7936" width="6.44140625" style="40" bestFit="1" customWidth="1"/>
    <col min="7937" max="7937" width="6.44140625" style="40" customWidth="1"/>
    <col min="7938" max="7938" width="6.21875" style="40" bestFit="1" customWidth="1"/>
    <col min="7939" max="7939" width="8.44140625" style="40" bestFit="1" customWidth="1"/>
    <col min="7940" max="7940" width="28.21875" style="40" customWidth="1"/>
    <col min="7941" max="8183" width="8.88671875" style="40"/>
    <col min="8184" max="8184" width="3.88671875" style="40" bestFit="1" customWidth="1"/>
    <col min="8185" max="8185" width="6.44140625" style="40" bestFit="1" customWidth="1"/>
    <col min="8186" max="8187" width="6.21875" style="40" bestFit="1" customWidth="1"/>
    <col min="8188" max="8188" width="3.88671875" style="40" bestFit="1" customWidth="1"/>
    <col min="8189" max="8189" width="9.88671875" style="40" bestFit="1" customWidth="1"/>
    <col min="8190" max="8190" width="6.21875" style="40" bestFit="1" customWidth="1"/>
    <col min="8191" max="8192" width="6.44140625" style="40" bestFit="1" customWidth="1"/>
    <col min="8193" max="8193" width="6.44140625" style="40" customWidth="1"/>
    <col min="8194" max="8194" width="6.21875" style="40" bestFit="1" customWidth="1"/>
    <col min="8195" max="8195" width="8.44140625" style="40" bestFit="1" customWidth="1"/>
    <col min="8196" max="8196" width="28.21875" style="40" customWidth="1"/>
    <col min="8197" max="8439" width="8.88671875" style="40"/>
    <col min="8440" max="8440" width="3.88671875" style="40" bestFit="1" customWidth="1"/>
    <col min="8441" max="8441" width="6.44140625" style="40" bestFit="1" customWidth="1"/>
    <col min="8442" max="8443" width="6.21875" style="40" bestFit="1" customWidth="1"/>
    <col min="8444" max="8444" width="3.88671875" style="40" bestFit="1" customWidth="1"/>
    <col min="8445" max="8445" width="9.88671875" style="40" bestFit="1" customWidth="1"/>
    <col min="8446" max="8446" width="6.21875" style="40" bestFit="1" customWidth="1"/>
    <col min="8447" max="8448" width="6.44140625" style="40" bestFit="1" customWidth="1"/>
    <col min="8449" max="8449" width="6.44140625" style="40" customWidth="1"/>
    <col min="8450" max="8450" width="6.21875" style="40" bestFit="1" customWidth="1"/>
    <col min="8451" max="8451" width="8.44140625" style="40" bestFit="1" customWidth="1"/>
    <col min="8452" max="8452" width="28.21875" style="40" customWidth="1"/>
    <col min="8453" max="8695" width="8.88671875" style="40"/>
    <col min="8696" max="8696" width="3.88671875" style="40" bestFit="1" customWidth="1"/>
    <col min="8697" max="8697" width="6.44140625" style="40" bestFit="1" customWidth="1"/>
    <col min="8698" max="8699" width="6.21875" style="40" bestFit="1" customWidth="1"/>
    <col min="8700" max="8700" width="3.88671875" style="40" bestFit="1" customWidth="1"/>
    <col min="8701" max="8701" width="9.88671875" style="40" bestFit="1" customWidth="1"/>
    <col min="8702" max="8702" width="6.21875" style="40" bestFit="1" customWidth="1"/>
    <col min="8703" max="8704" width="6.44140625" style="40" bestFit="1" customWidth="1"/>
    <col min="8705" max="8705" width="6.44140625" style="40" customWidth="1"/>
    <col min="8706" max="8706" width="6.21875" style="40" bestFit="1" customWidth="1"/>
    <col min="8707" max="8707" width="8.44140625" style="40" bestFit="1" customWidth="1"/>
    <col min="8708" max="8708" width="28.21875" style="40" customWidth="1"/>
    <col min="8709" max="8951" width="8.88671875" style="40"/>
    <col min="8952" max="8952" width="3.88671875" style="40" bestFit="1" customWidth="1"/>
    <col min="8953" max="8953" width="6.44140625" style="40" bestFit="1" customWidth="1"/>
    <col min="8954" max="8955" width="6.21875" style="40" bestFit="1" customWidth="1"/>
    <col min="8956" max="8956" width="3.88671875" style="40" bestFit="1" customWidth="1"/>
    <col min="8957" max="8957" width="9.88671875" style="40" bestFit="1" customWidth="1"/>
    <col min="8958" max="8958" width="6.21875" style="40" bestFit="1" customWidth="1"/>
    <col min="8959" max="8960" width="6.44140625" style="40" bestFit="1" customWidth="1"/>
    <col min="8961" max="8961" width="6.44140625" style="40" customWidth="1"/>
    <col min="8962" max="8962" width="6.21875" style="40" bestFit="1" customWidth="1"/>
    <col min="8963" max="8963" width="8.44140625" style="40" bestFit="1" customWidth="1"/>
    <col min="8964" max="8964" width="28.21875" style="40" customWidth="1"/>
    <col min="8965" max="9207" width="8.88671875" style="40"/>
    <col min="9208" max="9208" width="3.88671875" style="40" bestFit="1" customWidth="1"/>
    <col min="9209" max="9209" width="6.44140625" style="40" bestFit="1" customWidth="1"/>
    <col min="9210" max="9211" width="6.21875" style="40" bestFit="1" customWidth="1"/>
    <col min="9212" max="9212" width="3.88671875" style="40" bestFit="1" customWidth="1"/>
    <col min="9213" max="9213" width="9.88671875" style="40" bestFit="1" customWidth="1"/>
    <col min="9214" max="9214" width="6.21875" style="40" bestFit="1" customWidth="1"/>
    <col min="9215" max="9216" width="6.44140625" style="40" bestFit="1" customWidth="1"/>
    <col min="9217" max="9217" width="6.44140625" style="40" customWidth="1"/>
    <col min="9218" max="9218" width="6.21875" style="40" bestFit="1" customWidth="1"/>
    <col min="9219" max="9219" width="8.44140625" style="40" bestFit="1" customWidth="1"/>
    <col min="9220" max="9220" width="28.21875" style="40" customWidth="1"/>
    <col min="9221" max="9463" width="8.88671875" style="40"/>
    <col min="9464" max="9464" width="3.88671875" style="40" bestFit="1" customWidth="1"/>
    <col min="9465" max="9465" width="6.44140625" style="40" bestFit="1" customWidth="1"/>
    <col min="9466" max="9467" width="6.21875" style="40" bestFit="1" customWidth="1"/>
    <col min="9468" max="9468" width="3.88671875" style="40" bestFit="1" customWidth="1"/>
    <col min="9469" max="9469" width="9.88671875" style="40" bestFit="1" customWidth="1"/>
    <col min="9470" max="9470" width="6.21875" style="40" bestFit="1" customWidth="1"/>
    <col min="9471" max="9472" width="6.44140625" style="40" bestFit="1" customWidth="1"/>
    <col min="9473" max="9473" width="6.44140625" style="40" customWidth="1"/>
    <col min="9474" max="9474" width="6.21875" style="40" bestFit="1" customWidth="1"/>
    <col min="9475" max="9475" width="8.44140625" style="40" bestFit="1" customWidth="1"/>
    <col min="9476" max="9476" width="28.21875" style="40" customWidth="1"/>
    <col min="9477" max="9719" width="8.88671875" style="40"/>
    <col min="9720" max="9720" width="3.88671875" style="40" bestFit="1" customWidth="1"/>
    <col min="9721" max="9721" width="6.44140625" style="40" bestFit="1" customWidth="1"/>
    <col min="9722" max="9723" width="6.21875" style="40" bestFit="1" customWidth="1"/>
    <col min="9724" max="9724" width="3.88671875" style="40" bestFit="1" customWidth="1"/>
    <col min="9725" max="9725" width="9.88671875" style="40" bestFit="1" customWidth="1"/>
    <col min="9726" max="9726" width="6.21875" style="40" bestFit="1" customWidth="1"/>
    <col min="9727" max="9728" width="6.44140625" style="40" bestFit="1" customWidth="1"/>
    <col min="9729" max="9729" width="6.44140625" style="40" customWidth="1"/>
    <col min="9730" max="9730" width="6.21875" style="40" bestFit="1" customWidth="1"/>
    <col min="9731" max="9731" width="8.44140625" style="40" bestFit="1" customWidth="1"/>
    <col min="9732" max="9732" width="28.21875" style="40" customWidth="1"/>
    <col min="9733" max="9975" width="8.88671875" style="40"/>
    <col min="9976" max="9976" width="3.88671875" style="40" bestFit="1" customWidth="1"/>
    <col min="9977" max="9977" width="6.44140625" style="40" bestFit="1" customWidth="1"/>
    <col min="9978" max="9979" width="6.21875" style="40" bestFit="1" customWidth="1"/>
    <col min="9980" max="9980" width="3.88671875" style="40" bestFit="1" customWidth="1"/>
    <col min="9981" max="9981" width="9.88671875" style="40" bestFit="1" customWidth="1"/>
    <col min="9982" max="9982" width="6.21875" style="40" bestFit="1" customWidth="1"/>
    <col min="9983" max="9984" width="6.44140625" style="40" bestFit="1" customWidth="1"/>
    <col min="9985" max="9985" width="6.44140625" style="40" customWidth="1"/>
    <col min="9986" max="9986" width="6.21875" style="40" bestFit="1" customWidth="1"/>
    <col min="9987" max="9987" width="8.44140625" style="40" bestFit="1" customWidth="1"/>
    <col min="9988" max="9988" width="28.21875" style="40" customWidth="1"/>
    <col min="9989" max="10231" width="8.88671875" style="40"/>
    <col min="10232" max="10232" width="3.88671875" style="40" bestFit="1" customWidth="1"/>
    <col min="10233" max="10233" width="6.44140625" style="40" bestFit="1" customWidth="1"/>
    <col min="10234" max="10235" width="6.21875" style="40" bestFit="1" customWidth="1"/>
    <col min="10236" max="10236" width="3.88671875" style="40" bestFit="1" customWidth="1"/>
    <col min="10237" max="10237" width="9.88671875" style="40" bestFit="1" customWidth="1"/>
    <col min="10238" max="10238" width="6.21875" style="40" bestFit="1" customWidth="1"/>
    <col min="10239" max="10240" width="6.44140625" style="40" bestFit="1" customWidth="1"/>
    <col min="10241" max="10241" width="6.44140625" style="40" customWidth="1"/>
    <col min="10242" max="10242" width="6.21875" style="40" bestFit="1" customWidth="1"/>
    <col min="10243" max="10243" width="8.44140625" style="40" bestFit="1" customWidth="1"/>
    <col min="10244" max="10244" width="28.21875" style="40" customWidth="1"/>
    <col min="10245" max="10487" width="8.88671875" style="40"/>
    <col min="10488" max="10488" width="3.88671875" style="40" bestFit="1" customWidth="1"/>
    <col min="10489" max="10489" width="6.44140625" style="40" bestFit="1" customWidth="1"/>
    <col min="10490" max="10491" width="6.21875" style="40" bestFit="1" customWidth="1"/>
    <col min="10492" max="10492" width="3.88671875" style="40" bestFit="1" customWidth="1"/>
    <col min="10493" max="10493" width="9.88671875" style="40" bestFit="1" customWidth="1"/>
    <col min="10494" max="10494" width="6.21875" style="40" bestFit="1" customWidth="1"/>
    <col min="10495" max="10496" width="6.44140625" style="40" bestFit="1" customWidth="1"/>
    <col min="10497" max="10497" width="6.44140625" style="40" customWidth="1"/>
    <col min="10498" max="10498" width="6.21875" style="40" bestFit="1" customWidth="1"/>
    <col min="10499" max="10499" width="8.44140625" style="40" bestFit="1" customWidth="1"/>
    <col min="10500" max="10500" width="28.21875" style="40" customWidth="1"/>
    <col min="10501" max="10743" width="8.88671875" style="40"/>
    <col min="10744" max="10744" width="3.88671875" style="40" bestFit="1" customWidth="1"/>
    <col min="10745" max="10745" width="6.44140625" style="40" bestFit="1" customWidth="1"/>
    <col min="10746" max="10747" width="6.21875" style="40" bestFit="1" customWidth="1"/>
    <col min="10748" max="10748" width="3.88671875" style="40" bestFit="1" customWidth="1"/>
    <col min="10749" max="10749" width="9.88671875" style="40" bestFit="1" customWidth="1"/>
    <col min="10750" max="10750" width="6.21875" style="40" bestFit="1" customWidth="1"/>
    <col min="10751" max="10752" width="6.44140625" style="40" bestFit="1" customWidth="1"/>
    <col min="10753" max="10753" width="6.44140625" style="40" customWidth="1"/>
    <col min="10754" max="10754" width="6.21875" style="40" bestFit="1" customWidth="1"/>
    <col min="10755" max="10755" width="8.44140625" style="40" bestFit="1" customWidth="1"/>
    <col min="10756" max="10756" width="28.21875" style="40" customWidth="1"/>
    <col min="10757" max="10999" width="8.88671875" style="40"/>
    <col min="11000" max="11000" width="3.88671875" style="40" bestFit="1" customWidth="1"/>
    <col min="11001" max="11001" width="6.44140625" style="40" bestFit="1" customWidth="1"/>
    <col min="11002" max="11003" width="6.21875" style="40" bestFit="1" customWidth="1"/>
    <col min="11004" max="11004" width="3.88671875" style="40" bestFit="1" customWidth="1"/>
    <col min="11005" max="11005" width="9.88671875" style="40" bestFit="1" customWidth="1"/>
    <col min="11006" max="11006" width="6.21875" style="40" bestFit="1" customWidth="1"/>
    <col min="11007" max="11008" width="6.44140625" style="40" bestFit="1" customWidth="1"/>
    <col min="11009" max="11009" width="6.44140625" style="40" customWidth="1"/>
    <col min="11010" max="11010" width="6.21875" style="40" bestFit="1" customWidth="1"/>
    <col min="11011" max="11011" width="8.44140625" style="40" bestFit="1" customWidth="1"/>
    <col min="11012" max="11012" width="28.21875" style="40" customWidth="1"/>
    <col min="11013" max="11255" width="8.88671875" style="40"/>
    <col min="11256" max="11256" width="3.88671875" style="40" bestFit="1" customWidth="1"/>
    <col min="11257" max="11257" width="6.44140625" style="40" bestFit="1" customWidth="1"/>
    <col min="11258" max="11259" width="6.21875" style="40" bestFit="1" customWidth="1"/>
    <col min="11260" max="11260" width="3.88671875" style="40" bestFit="1" customWidth="1"/>
    <col min="11261" max="11261" width="9.88671875" style="40" bestFit="1" customWidth="1"/>
    <col min="11262" max="11262" width="6.21875" style="40" bestFit="1" customWidth="1"/>
    <col min="11263" max="11264" width="6.44140625" style="40" bestFit="1" customWidth="1"/>
    <col min="11265" max="11265" width="6.44140625" style="40" customWidth="1"/>
    <col min="11266" max="11266" width="6.21875" style="40" bestFit="1" customWidth="1"/>
    <col min="11267" max="11267" width="8.44140625" style="40" bestFit="1" customWidth="1"/>
    <col min="11268" max="11268" width="28.21875" style="40" customWidth="1"/>
    <col min="11269" max="11511" width="8.88671875" style="40"/>
    <col min="11512" max="11512" width="3.88671875" style="40" bestFit="1" customWidth="1"/>
    <col min="11513" max="11513" width="6.44140625" style="40" bestFit="1" customWidth="1"/>
    <col min="11514" max="11515" width="6.21875" style="40" bestFit="1" customWidth="1"/>
    <col min="11516" max="11516" width="3.88671875" style="40" bestFit="1" customWidth="1"/>
    <col min="11517" max="11517" width="9.88671875" style="40" bestFit="1" customWidth="1"/>
    <col min="11518" max="11518" width="6.21875" style="40" bestFit="1" customWidth="1"/>
    <col min="11519" max="11520" width="6.44140625" style="40" bestFit="1" customWidth="1"/>
    <col min="11521" max="11521" width="6.44140625" style="40" customWidth="1"/>
    <col min="11522" max="11522" width="6.21875" style="40" bestFit="1" customWidth="1"/>
    <col min="11523" max="11523" width="8.44140625" style="40" bestFit="1" customWidth="1"/>
    <col min="11524" max="11524" width="28.21875" style="40" customWidth="1"/>
    <col min="11525" max="11767" width="8.88671875" style="40"/>
    <col min="11768" max="11768" width="3.88671875" style="40" bestFit="1" customWidth="1"/>
    <col min="11769" max="11769" width="6.44140625" style="40" bestFit="1" customWidth="1"/>
    <col min="11770" max="11771" width="6.21875" style="40" bestFit="1" customWidth="1"/>
    <col min="11772" max="11772" width="3.88671875" style="40" bestFit="1" customWidth="1"/>
    <col min="11773" max="11773" width="9.88671875" style="40" bestFit="1" customWidth="1"/>
    <col min="11774" max="11774" width="6.21875" style="40" bestFit="1" customWidth="1"/>
    <col min="11775" max="11776" width="6.44140625" style="40" bestFit="1" customWidth="1"/>
    <col min="11777" max="11777" width="6.44140625" style="40" customWidth="1"/>
    <col min="11778" max="11778" width="6.21875" style="40" bestFit="1" customWidth="1"/>
    <col min="11779" max="11779" width="8.44140625" style="40" bestFit="1" customWidth="1"/>
    <col min="11780" max="11780" width="28.21875" style="40" customWidth="1"/>
    <col min="11781" max="12023" width="8.88671875" style="40"/>
    <col min="12024" max="12024" width="3.88671875" style="40" bestFit="1" customWidth="1"/>
    <col min="12025" max="12025" width="6.44140625" style="40" bestFit="1" customWidth="1"/>
    <col min="12026" max="12027" width="6.21875" style="40" bestFit="1" customWidth="1"/>
    <col min="12028" max="12028" width="3.88671875" style="40" bestFit="1" customWidth="1"/>
    <col min="12029" max="12029" width="9.88671875" style="40" bestFit="1" customWidth="1"/>
    <col min="12030" max="12030" width="6.21875" style="40" bestFit="1" customWidth="1"/>
    <col min="12031" max="12032" width="6.44140625" style="40" bestFit="1" customWidth="1"/>
    <col min="12033" max="12033" width="6.44140625" style="40" customWidth="1"/>
    <col min="12034" max="12034" width="6.21875" style="40" bestFit="1" customWidth="1"/>
    <col min="12035" max="12035" width="8.44140625" style="40" bestFit="1" customWidth="1"/>
    <col min="12036" max="12036" width="28.21875" style="40" customWidth="1"/>
    <col min="12037" max="12279" width="8.88671875" style="40"/>
    <col min="12280" max="12280" width="3.88671875" style="40" bestFit="1" customWidth="1"/>
    <col min="12281" max="12281" width="6.44140625" style="40" bestFit="1" customWidth="1"/>
    <col min="12282" max="12283" width="6.21875" style="40" bestFit="1" customWidth="1"/>
    <col min="12284" max="12284" width="3.88671875" style="40" bestFit="1" customWidth="1"/>
    <col min="12285" max="12285" width="9.88671875" style="40" bestFit="1" customWidth="1"/>
    <col min="12286" max="12286" width="6.21875" style="40" bestFit="1" customWidth="1"/>
    <col min="12287" max="12288" width="6.44140625" style="40" bestFit="1" customWidth="1"/>
    <col min="12289" max="12289" width="6.44140625" style="40" customWidth="1"/>
    <col min="12290" max="12290" width="6.21875" style="40" bestFit="1" customWidth="1"/>
    <col min="12291" max="12291" width="8.44140625" style="40" bestFit="1" customWidth="1"/>
    <col min="12292" max="12292" width="28.21875" style="40" customWidth="1"/>
    <col min="12293" max="12535" width="8.88671875" style="40"/>
    <col min="12536" max="12536" width="3.88671875" style="40" bestFit="1" customWidth="1"/>
    <col min="12537" max="12537" width="6.44140625" style="40" bestFit="1" customWidth="1"/>
    <col min="12538" max="12539" width="6.21875" style="40" bestFit="1" customWidth="1"/>
    <col min="12540" max="12540" width="3.88671875" style="40" bestFit="1" customWidth="1"/>
    <col min="12541" max="12541" width="9.88671875" style="40" bestFit="1" customWidth="1"/>
    <col min="12542" max="12542" width="6.21875" style="40" bestFit="1" customWidth="1"/>
    <col min="12543" max="12544" width="6.44140625" style="40" bestFit="1" customWidth="1"/>
    <col min="12545" max="12545" width="6.44140625" style="40" customWidth="1"/>
    <col min="12546" max="12546" width="6.21875" style="40" bestFit="1" customWidth="1"/>
    <col min="12547" max="12547" width="8.44140625" style="40" bestFit="1" customWidth="1"/>
    <col min="12548" max="12548" width="28.21875" style="40" customWidth="1"/>
    <col min="12549" max="12791" width="8.88671875" style="40"/>
    <col min="12792" max="12792" width="3.88671875" style="40" bestFit="1" customWidth="1"/>
    <col min="12793" max="12793" width="6.44140625" style="40" bestFit="1" customWidth="1"/>
    <col min="12794" max="12795" width="6.21875" style="40" bestFit="1" customWidth="1"/>
    <col min="12796" max="12796" width="3.88671875" style="40" bestFit="1" customWidth="1"/>
    <col min="12797" max="12797" width="9.88671875" style="40" bestFit="1" customWidth="1"/>
    <col min="12798" max="12798" width="6.21875" style="40" bestFit="1" customWidth="1"/>
    <col min="12799" max="12800" width="6.44140625" style="40" bestFit="1" customWidth="1"/>
    <col min="12801" max="12801" width="6.44140625" style="40" customWidth="1"/>
    <col min="12802" max="12802" width="6.21875" style="40" bestFit="1" customWidth="1"/>
    <col min="12803" max="12803" width="8.44140625" style="40" bestFit="1" customWidth="1"/>
    <col min="12804" max="12804" width="28.21875" style="40" customWidth="1"/>
    <col min="12805" max="13047" width="8.88671875" style="40"/>
    <col min="13048" max="13048" width="3.88671875" style="40" bestFit="1" customWidth="1"/>
    <col min="13049" max="13049" width="6.44140625" style="40" bestFit="1" customWidth="1"/>
    <col min="13050" max="13051" width="6.21875" style="40" bestFit="1" customWidth="1"/>
    <col min="13052" max="13052" width="3.88671875" style="40" bestFit="1" customWidth="1"/>
    <col min="13053" max="13053" width="9.88671875" style="40" bestFit="1" customWidth="1"/>
    <col min="13054" max="13054" width="6.21875" style="40" bestFit="1" customWidth="1"/>
    <col min="13055" max="13056" width="6.44140625" style="40" bestFit="1" customWidth="1"/>
    <col min="13057" max="13057" width="6.44140625" style="40" customWidth="1"/>
    <col min="13058" max="13058" width="6.21875" style="40" bestFit="1" customWidth="1"/>
    <col min="13059" max="13059" width="8.44140625" style="40" bestFit="1" customWidth="1"/>
    <col min="13060" max="13060" width="28.21875" style="40" customWidth="1"/>
    <col min="13061" max="13303" width="8.88671875" style="40"/>
    <col min="13304" max="13304" width="3.88671875" style="40" bestFit="1" customWidth="1"/>
    <col min="13305" max="13305" width="6.44140625" style="40" bestFit="1" customWidth="1"/>
    <col min="13306" max="13307" width="6.21875" style="40" bestFit="1" customWidth="1"/>
    <col min="13308" max="13308" width="3.88671875" style="40" bestFit="1" customWidth="1"/>
    <col min="13309" max="13309" width="9.88671875" style="40" bestFit="1" customWidth="1"/>
    <col min="13310" max="13310" width="6.21875" style="40" bestFit="1" customWidth="1"/>
    <col min="13311" max="13312" width="6.44140625" style="40" bestFit="1" customWidth="1"/>
    <col min="13313" max="13313" width="6.44140625" style="40" customWidth="1"/>
    <col min="13314" max="13314" width="6.21875" style="40" bestFit="1" customWidth="1"/>
    <col min="13315" max="13315" width="8.44140625" style="40" bestFit="1" customWidth="1"/>
    <col min="13316" max="13316" width="28.21875" style="40" customWidth="1"/>
    <col min="13317" max="13559" width="8.88671875" style="40"/>
    <col min="13560" max="13560" width="3.88671875" style="40" bestFit="1" customWidth="1"/>
    <col min="13561" max="13561" width="6.44140625" style="40" bestFit="1" customWidth="1"/>
    <col min="13562" max="13563" width="6.21875" style="40" bestFit="1" customWidth="1"/>
    <col min="13564" max="13564" width="3.88671875" style="40" bestFit="1" customWidth="1"/>
    <col min="13565" max="13565" width="9.88671875" style="40" bestFit="1" customWidth="1"/>
    <col min="13566" max="13566" width="6.21875" style="40" bestFit="1" customWidth="1"/>
    <col min="13567" max="13568" width="6.44140625" style="40" bestFit="1" customWidth="1"/>
    <col min="13569" max="13569" width="6.44140625" style="40" customWidth="1"/>
    <col min="13570" max="13570" width="6.21875" style="40" bestFit="1" customWidth="1"/>
    <col min="13571" max="13571" width="8.44140625" style="40" bestFit="1" customWidth="1"/>
    <col min="13572" max="13572" width="28.21875" style="40" customWidth="1"/>
    <col min="13573" max="13815" width="8.88671875" style="40"/>
    <col min="13816" max="13816" width="3.88671875" style="40" bestFit="1" customWidth="1"/>
    <col min="13817" max="13817" width="6.44140625" style="40" bestFit="1" customWidth="1"/>
    <col min="13818" max="13819" width="6.21875" style="40" bestFit="1" customWidth="1"/>
    <col min="13820" max="13820" width="3.88671875" style="40" bestFit="1" customWidth="1"/>
    <col min="13821" max="13821" width="9.88671875" style="40" bestFit="1" customWidth="1"/>
    <col min="13822" max="13822" width="6.21875" style="40" bestFit="1" customWidth="1"/>
    <col min="13823" max="13824" width="6.44140625" style="40" bestFit="1" customWidth="1"/>
    <col min="13825" max="13825" width="6.44140625" style="40" customWidth="1"/>
    <col min="13826" max="13826" width="6.21875" style="40" bestFit="1" customWidth="1"/>
    <col min="13827" max="13827" width="8.44140625" style="40" bestFit="1" customWidth="1"/>
    <col min="13828" max="13828" width="28.21875" style="40" customWidth="1"/>
    <col min="13829" max="14071" width="8.88671875" style="40"/>
    <col min="14072" max="14072" width="3.88671875" style="40" bestFit="1" customWidth="1"/>
    <col min="14073" max="14073" width="6.44140625" style="40" bestFit="1" customWidth="1"/>
    <col min="14074" max="14075" width="6.21875" style="40" bestFit="1" customWidth="1"/>
    <col min="14076" max="14076" width="3.88671875" style="40" bestFit="1" customWidth="1"/>
    <col min="14077" max="14077" width="9.88671875" style="40" bestFit="1" customWidth="1"/>
    <col min="14078" max="14078" width="6.21875" style="40" bestFit="1" customWidth="1"/>
    <col min="14079" max="14080" width="6.44140625" style="40" bestFit="1" customWidth="1"/>
    <col min="14081" max="14081" width="6.44140625" style="40" customWidth="1"/>
    <col min="14082" max="14082" width="6.21875" style="40" bestFit="1" customWidth="1"/>
    <col min="14083" max="14083" width="8.44140625" style="40" bestFit="1" customWidth="1"/>
    <col min="14084" max="14084" width="28.21875" style="40" customWidth="1"/>
    <col min="14085" max="14327" width="8.88671875" style="40"/>
    <col min="14328" max="14328" width="3.88671875" style="40" bestFit="1" customWidth="1"/>
    <col min="14329" max="14329" width="6.44140625" style="40" bestFit="1" customWidth="1"/>
    <col min="14330" max="14331" width="6.21875" style="40" bestFit="1" customWidth="1"/>
    <col min="14332" max="14332" width="3.88671875" style="40" bestFit="1" customWidth="1"/>
    <col min="14333" max="14333" width="9.88671875" style="40" bestFit="1" customWidth="1"/>
    <col min="14334" max="14334" width="6.21875" style="40" bestFit="1" customWidth="1"/>
    <col min="14335" max="14336" width="6.44140625" style="40" bestFit="1" customWidth="1"/>
    <col min="14337" max="14337" width="6.44140625" style="40" customWidth="1"/>
    <col min="14338" max="14338" width="6.21875" style="40" bestFit="1" customWidth="1"/>
    <col min="14339" max="14339" width="8.44140625" style="40" bestFit="1" customWidth="1"/>
    <col min="14340" max="14340" width="28.21875" style="40" customWidth="1"/>
    <col min="14341" max="14583" width="8.88671875" style="40"/>
    <col min="14584" max="14584" width="3.88671875" style="40" bestFit="1" customWidth="1"/>
    <col min="14585" max="14585" width="6.44140625" style="40" bestFit="1" customWidth="1"/>
    <col min="14586" max="14587" width="6.21875" style="40" bestFit="1" customWidth="1"/>
    <col min="14588" max="14588" width="3.88671875" style="40" bestFit="1" customWidth="1"/>
    <col min="14589" max="14589" width="9.88671875" style="40" bestFit="1" customWidth="1"/>
    <col min="14590" max="14590" width="6.21875" style="40" bestFit="1" customWidth="1"/>
    <col min="14591" max="14592" width="6.44140625" style="40" bestFit="1" customWidth="1"/>
    <col min="14593" max="14593" width="6.44140625" style="40" customWidth="1"/>
    <col min="14594" max="14594" width="6.21875" style="40" bestFit="1" customWidth="1"/>
    <col min="14595" max="14595" width="8.44140625" style="40" bestFit="1" customWidth="1"/>
    <col min="14596" max="14596" width="28.21875" style="40" customWidth="1"/>
    <col min="14597" max="14839" width="8.88671875" style="40"/>
    <col min="14840" max="14840" width="3.88671875" style="40" bestFit="1" customWidth="1"/>
    <col min="14841" max="14841" width="6.44140625" style="40" bestFit="1" customWidth="1"/>
    <col min="14842" max="14843" width="6.21875" style="40" bestFit="1" customWidth="1"/>
    <col min="14844" max="14844" width="3.88671875" style="40" bestFit="1" customWidth="1"/>
    <col min="14845" max="14845" width="9.88671875" style="40" bestFit="1" customWidth="1"/>
    <col min="14846" max="14846" width="6.21875" style="40" bestFit="1" customWidth="1"/>
    <col min="14847" max="14848" width="6.44140625" style="40" bestFit="1" customWidth="1"/>
    <col min="14849" max="14849" width="6.44140625" style="40" customWidth="1"/>
    <col min="14850" max="14850" width="6.21875" style="40" bestFit="1" customWidth="1"/>
    <col min="14851" max="14851" width="8.44140625" style="40" bestFit="1" customWidth="1"/>
    <col min="14852" max="14852" width="28.21875" style="40" customWidth="1"/>
    <col min="14853" max="15095" width="8.88671875" style="40"/>
    <col min="15096" max="15096" width="3.88671875" style="40" bestFit="1" customWidth="1"/>
    <col min="15097" max="15097" width="6.44140625" style="40" bestFit="1" customWidth="1"/>
    <col min="15098" max="15099" width="6.21875" style="40" bestFit="1" customWidth="1"/>
    <col min="15100" max="15100" width="3.88671875" style="40" bestFit="1" customWidth="1"/>
    <col min="15101" max="15101" width="9.88671875" style="40" bestFit="1" customWidth="1"/>
    <col min="15102" max="15102" width="6.21875" style="40" bestFit="1" customWidth="1"/>
    <col min="15103" max="15104" width="6.44140625" style="40" bestFit="1" customWidth="1"/>
    <col min="15105" max="15105" width="6.44140625" style="40" customWidth="1"/>
    <col min="15106" max="15106" width="6.21875" style="40" bestFit="1" customWidth="1"/>
    <col min="15107" max="15107" width="8.44140625" style="40" bestFit="1" customWidth="1"/>
    <col min="15108" max="15108" width="28.21875" style="40" customWidth="1"/>
    <col min="15109" max="15351" width="8.88671875" style="40"/>
    <col min="15352" max="15352" width="3.88671875" style="40" bestFit="1" customWidth="1"/>
    <col min="15353" max="15353" width="6.44140625" style="40" bestFit="1" customWidth="1"/>
    <col min="15354" max="15355" width="6.21875" style="40" bestFit="1" customWidth="1"/>
    <col min="15356" max="15356" width="3.88671875" style="40" bestFit="1" customWidth="1"/>
    <col min="15357" max="15357" width="9.88671875" style="40" bestFit="1" customWidth="1"/>
    <col min="15358" max="15358" width="6.21875" style="40" bestFit="1" customWidth="1"/>
    <col min="15359" max="15360" width="6.44140625" style="40" bestFit="1" customWidth="1"/>
    <col min="15361" max="15361" width="6.44140625" style="40" customWidth="1"/>
    <col min="15362" max="15362" width="6.21875" style="40" bestFit="1" customWidth="1"/>
    <col min="15363" max="15363" width="8.44140625" style="40" bestFit="1" customWidth="1"/>
    <col min="15364" max="15364" width="28.21875" style="40" customWidth="1"/>
    <col min="15365" max="15607" width="8.88671875" style="40"/>
    <col min="15608" max="15608" width="3.88671875" style="40" bestFit="1" customWidth="1"/>
    <col min="15609" max="15609" width="6.44140625" style="40" bestFit="1" customWidth="1"/>
    <col min="15610" max="15611" width="6.21875" style="40" bestFit="1" customWidth="1"/>
    <col min="15612" max="15612" width="3.88671875" style="40" bestFit="1" customWidth="1"/>
    <col min="15613" max="15613" width="9.88671875" style="40" bestFit="1" customWidth="1"/>
    <col min="15614" max="15614" width="6.21875" style="40" bestFit="1" customWidth="1"/>
    <col min="15615" max="15616" width="6.44140625" style="40" bestFit="1" customWidth="1"/>
    <col min="15617" max="15617" width="6.44140625" style="40" customWidth="1"/>
    <col min="15618" max="15618" width="6.21875" style="40" bestFit="1" customWidth="1"/>
    <col min="15619" max="15619" width="8.44140625" style="40" bestFit="1" customWidth="1"/>
    <col min="15620" max="15620" width="28.21875" style="40" customWidth="1"/>
    <col min="15621" max="15863" width="8.88671875" style="40"/>
    <col min="15864" max="15864" width="3.88671875" style="40" bestFit="1" customWidth="1"/>
    <col min="15865" max="15865" width="6.44140625" style="40" bestFit="1" customWidth="1"/>
    <col min="15866" max="15867" width="6.21875" style="40" bestFit="1" customWidth="1"/>
    <col min="15868" max="15868" width="3.88671875" style="40" bestFit="1" customWidth="1"/>
    <col min="15869" max="15869" width="9.88671875" style="40" bestFit="1" customWidth="1"/>
    <col min="15870" max="15870" width="6.21875" style="40" bestFit="1" customWidth="1"/>
    <col min="15871" max="15872" width="6.44140625" style="40" bestFit="1" customWidth="1"/>
    <col min="15873" max="15873" width="6.44140625" style="40" customWidth="1"/>
    <col min="15874" max="15874" width="6.21875" style="40" bestFit="1" customWidth="1"/>
    <col min="15875" max="15875" width="8.44140625" style="40" bestFit="1" customWidth="1"/>
    <col min="15876" max="15876" width="28.21875" style="40" customWidth="1"/>
    <col min="15877" max="16119" width="8.88671875" style="40"/>
    <col min="16120" max="16120" width="3.88671875" style="40" bestFit="1" customWidth="1"/>
    <col min="16121" max="16121" width="6.44140625" style="40" bestFit="1" customWidth="1"/>
    <col min="16122" max="16123" width="6.21875" style="40" bestFit="1" customWidth="1"/>
    <col min="16124" max="16124" width="3.88671875" style="40" bestFit="1" customWidth="1"/>
    <col min="16125" max="16125" width="9.88671875" style="40" bestFit="1" customWidth="1"/>
    <col min="16126" max="16126" width="6.21875" style="40" bestFit="1" customWidth="1"/>
    <col min="16127" max="16128" width="6.44140625" style="40" bestFit="1" customWidth="1"/>
    <col min="16129" max="16129" width="6.44140625" style="40" customWidth="1"/>
    <col min="16130" max="16130" width="6.21875" style="40" bestFit="1" customWidth="1"/>
    <col min="16131" max="16131" width="8.44140625" style="40" bestFit="1" customWidth="1"/>
    <col min="16132" max="16132" width="28.21875" style="40" customWidth="1"/>
    <col min="16133" max="16384" width="8.88671875" style="40"/>
  </cols>
  <sheetData>
    <row r="1" spans="1:26" ht="24.6">
      <c r="A1" s="387" t="s">
        <v>148</v>
      </c>
      <c r="B1" s="387"/>
      <c r="C1" s="387"/>
      <c r="D1" s="387"/>
      <c r="E1" s="387"/>
      <c r="F1" s="387"/>
      <c r="G1" s="387"/>
      <c r="H1" s="387"/>
      <c r="I1" s="387"/>
      <c r="J1" s="387"/>
      <c r="K1" s="387"/>
      <c r="L1" s="387"/>
      <c r="M1" s="387"/>
      <c r="N1" s="387"/>
      <c r="P1" s="294"/>
    </row>
    <row r="2" spans="1:26" ht="16.8" thickBot="1">
      <c r="A2" s="356" t="s">
        <v>174</v>
      </c>
      <c r="B2" s="356"/>
      <c r="C2" s="356"/>
      <c r="D2" s="356"/>
      <c r="E2" s="356"/>
      <c r="F2" s="356"/>
      <c r="G2" s="356"/>
      <c r="H2" s="356"/>
      <c r="I2" s="356"/>
      <c r="J2" s="356"/>
      <c r="K2" s="356"/>
      <c r="L2" s="356"/>
      <c r="M2" s="356"/>
      <c r="N2" s="356"/>
    </row>
    <row r="3" spans="1:26" ht="33.6" customHeight="1" thickTop="1" thickBot="1">
      <c r="A3" s="41" t="s">
        <v>36</v>
      </c>
      <c r="B3" s="42" t="s">
        <v>59</v>
      </c>
      <c r="C3" s="42" t="s">
        <v>60</v>
      </c>
      <c r="D3" s="42" t="s">
        <v>37</v>
      </c>
      <c r="E3" s="42" t="s">
        <v>38</v>
      </c>
      <c r="F3" s="42" t="s">
        <v>39</v>
      </c>
      <c r="G3" s="188" t="s">
        <v>61</v>
      </c>
      <c r="H3" s="42" t="s">
        <v>149</v>
      </c>
      <c r="I3" s="42" t="s">
        <v>146</v>
      </c>
      <c r="J3" s="171" t="s">
        <v>149</v>
      </c>
      <c r="K3" s="171" t="s">
        <v>62</v>
      </c>
      <c r="L3" s="171" t="s">
        <v>145</v>
      </c>
      <c r="M3" s="171" t="s">
        <v>40</v>
      </c>
      <c r="N3" s="43" t="s">
        <v>58</v>
      </c>
      <c r="O3" s="201" t="s">
        <v>150</v>
      </c>
      <c r="P3" s="201" t="s">
        <v>151</v>
      </c>
      <c r="Q3" s="213" t="s">
        <v>152</v>
      </c>
      <c r="R3" s="252" t="s">
        <v>153</v>
      </c>
      <c r="S3" s="250" t="s">
        <v>154</v>
      </c>
      <c r="T3" s="225" t="s">
        <v>155</v>
      </c>
      <c r="U3" s="213" t="s">
        <v>156</v>
      </c>
      <c r="V3" s="251" t="s">
        <v>157</v>
      </c>
      <c r="W3" s="252" t="s">
        <v>158</v>
      </c>
      <c r="X3" s="252" t="s">
        <v>159</v>
      </c>
      <c r="Y3" s="250" t="s">
        <v>160</v>
      </c>
    </row>
    <row r="4" spans="1:26" ht="40.049999999999997" customHeight="1" thickTop="1" thickBot="1">
      <c r="A4" s="357" t="s">
        <v>41</v>
      </c>
      <c r="B4" s="44">
        <v>1350</v>
      </c>
      <c r="C4" s="44">
        <v>150</v>
      </c>
      <c r="D4" s="95">
        <v>720</v>
      </c>
      <c r="E4" s="45" t="s">
        <v>2</v>
      </c>
      <c r="F4" s="45" t="s">
        <v>42</v>
      </c>
      <c r="G4" s="189">
        <v>2</v>
      </c>
      <c r="H4" s="44">
        <f>SUM(B4:C4)</f>
        <v>1500</v>
      </c>
      <c r="I4" s="153">
        <v>0.95</v>
      </c>
      <c r="J4" s="173">
        <f>ROUND(H4*I4,0)</f>
        <v>1425</v>
      </c>
      <c r="K4" s="166">
        <v>14</v>
      </c>
      <c r="L4" s="223">
        <f>J4*K4</f>
        <v>19950</v>
      </c>
      <c r="M4" s="166">
        <v>5000</v>
      </c>
      <c r="N4" s="46" t="s">
        <v>165</v>
      </c>
      <c r="O4" s="297"/>
      <c r="P4" s="202"/>
      <c r="Q4" s="204">
        <f>P4-O4+L4</f>
        <v>19950</v>
      </c>
      <c r="R4" s="274"/>
      <c r="S4" s="275"/>
      <c r="T4" s="226">
        <f>S4-Q4</f>
        <v>-19950</v>
      </c>
      <c r="U4" s="314"/>
      <c r="V4" s="239"/>
      <c r="W4" s="301"/>
      <c r="X4" s="227"/>
      <c r="Y4" s="228"/>
    </row>
    <row r="5" spans="1:26" ht="40.049999999999997" customHeight="1" thickBot="1">
      <c r="A5" s="358"/>
      <c r="B5" s="47">
        <v>1350</v>
      </c>
      <c r="C5" s="47">
        <v>150</v>
      </c>
      <c r="D5" s="96">
        <v>720</v>
      </c>
      <c r="E5" s="48" t="s">
        <v>3</v>
      </c>
      <c r="F5" s="48" t="s">
        <v>43</v>
      </c>
      <c r="G5" s="190">
        <v>2</v>
      </c>
      <c r="H5" s="47">
        <f t="shared" ref="H5:H8" si="0">SUM(B5:C5)</f>
        <v>1500</v>
      </c>
      <c r="I5" s="154">
        <v>0.95</v>
      </c>
      <c r="J5" s="174">
        <f t="shared" ref="J5:J7" si="1">ROUND(H5*I5,0)</f>
        <v>1425</v>
      </c>
      <c r="K5" s="167">
        <v>13</v>
      </c>
      <c r="L5" s="224">
        <f t="shared" ref="L5:L7" si="2">J5*K5</f>
        <v>18525</v>
      </c>
      <c r="M5" s="167">
        <v>5000</v>
      </c>
      <c r="N5" s="49" t="s">
        <v>167</v>
      </c>
      <c r="O5" s="298"/>
      <c r="P5" s="203"/>
      <c r="Q5" s="205">
        <f>P5-O5+L5</f>
        <v>18525</v>
      </c>
      <c r="R5" s="276"/>
      <c r="S5" s="277"/>
      <c r="T5" s="229">
        <f t="shared" ref="T5:T8" si="3">S5-Q5</f>
        <v>-18525</v>
      </c>
      <c r="U5" s="305"/>
      <c r="V5" s="240"/>
      <c r="W5" s="302"/>
      <c r="X5" s="231"/>
      <c r="Y5" s="292"/>
    </row>
    <row r="6" spans="1:26" ht="40.049999999999997" customHeight="1" thickBot="1">
      <c r="A6" s="358"/>
      <c r="B6" s="50">
        <v>1350</v>
      </c>
      <c r="C6" s="50">
        <v>150</v>
      </c>
      <c r="D6" s="96">
        <v>720</v>
      </c>
      <c r="E6" s="51" t="s">
        <v>4</v>
      </c>
      <c r="F6" s="51" t="s">
        <v>42</v>
      </c>
      <c r="G6" s="191">
        <v>2</v>
      </c>
      <c r="H6" s="50">
        <f t="shared" si="0"/>
        <v>1500</v>
      </c>
      <c r="I6" s="155">
        <v>0.95</v>
      </c>
      <c r="J6" s="174">
        <f t="shared" si="1"/>
        <v>1425</v>
      </c>
      <c r="K6" s="167">
        <v>13</v>
      </c>
      <c r="L6" s="224">
        <f t="shared" si="2"/>
        <v>18525</v>
      </c>
      <c r="M6" s="167">
        <v>5000</v>
      </c>
      <c r="N6" s="49" t="s">
        <v>168</v>
      </c>
      <c r="O6" s="298"/>
      <c r="P6" s="203"/>
      <c r="Q6" s="205">
        <f>P6-O6+L6</f>
        <v>18525</v>
      </c>
      <c r="R6" s="276"/>
      <c r="S6" s="277"/>
      <c r="T6" s="229">
        <f t="shared" si="3"/>
        <v>-18525</v>
      </c>
      <c r="U6" s="254"/>
      <c r="V6" s="240"/>
      <c r="W6" s="303"/>
      <c r="X6" s="231"/>
      <c r="Y6" s="232"/>
    </row>
    <row r="7" spans="1:26" ht="40.049999999999997" customHeight="1" thickBot="1">
      <c r="A7" s="358"/>
      <c r="B7" s="47">
        <v>1350</v>
      </c>
      <c r="C7" s="47">
        <v>150</v>
      </c>
      <c r="D7" s="96">
        <v>720</v>
      </c>
      <c r="E7" s="48" t="s">
        <v>5</v>
      </c>
      <c r="F7" s="48" t="s">
        <v>43</v>
      </c>
      <c r="G7" s="191">
        <v>2</v>
      </c>
      <c r="H7" s="47">
        <f t="shared" si="0"/>
        <v>1500</v>
      </c>
      <c r="I7" s="154">
        <v>0.95</v>
      </c>
      <c r="J7" s="174">
        <f t="shared" si="1"/>
        <v>1425</v>
      </c>
      <c r="K7" s="167">
        <v>13</v>
      </c>
      <c r="L7" s="167">
        <f t="shared" si="2"/>
        <v>18525</v>
      </c>
      <c r="M7" s="167">
        <v>5000</v>
      </c>
      <c r="N7" s="49" t="s">
        <v>170</v>
      </c>
      <c r="O7" s="298"/>
      <c r="P7" s="203"/>
      <c r="Q7" s="205">
        <f>P7-O7+L7</f>
        <v>18525</v>
      </c>
      <c r="R7" s="276"/>
      <c r="S7" s="277"/>
      <c r="T7" s="229">
        <f t="shared" si="3"/>
        <v>-18525</v>
      </c>
      <c r="U7" s="254"/>
      <c r="V7" s="240"/>
      <c r="W7" s="303"/>
      <c r="X7" s="230"/>
      <c r="Y7" s="292"/>
    </row>
    <row r="8" spans="1:26" ht="40.049999999999997" customHeight="1" thickBot="1">
      <c r="A8" s="358"/>
      <c r="B8" s="47">
        <v>1350</v>
      </c>
      <c r="C8" s="47">
        <v>150</v>
      </c>
      <c r="D8" s="96">
        <v>720</v>
      </c>
      <c r="E8" s="48" t="s">
        <v>6</v>
      </c>
      <c r="F8" s="48" t="s">
        <v>43</v>
      </c>
      <c r="G8" s="190">
        <v>2</v>
      </c>
      <c r="H8" s="47">
        <f t="shared" si="0"/>
        <v>1500</v>
      </c>
      <c r="I8" s="154">
        <v>0.95</v>
      </c>
      <c r="J8" s="174">
        <f>ROUND(H8*I8,0)</f>
        <v>1425</v>
      </c>
      <c r="K8" s="167">
        <v>12</v>
      </c>
      <c r="L8" s="167">
        <f>J8*K8</f>
        <v>17100</v>
      </c>
      <c r="M8" s="167">
        <v>5000</v>
      </c>
      <c r="N8" s="49" t="s">
        <v>171</v>
      </c>
      <c r="O8" s="298"/>
      <c r="P8" s="203"/>
      <c r="Q8" s="205">
        <f>P8-O8+L8</f>
        <v>17100</v>
      </c>
      <c r="R8" s="276"/>
      <c r="S8" s="277"/>
      <c r="T8" s="234">
        <f t="shared" si="3"/>
        <v>-17100</v>
      </c>
      <c r="U8" s="255"/>
      <c r="V8" s="241"/>
      <c r="W8" s="307"/>
      <c r="X8" s="235"/>
      <c r="Y8" s="236"/>
    </row>
    <row r="9" spans="1:26">
      <c r="A9" s="358"/>
      <c r="B9" s="389"/>
      <c r="C9" s="390"/>
      <c r="D9" s="391"/>
      <c r="E9" s="392" t="s">
        <v>7</v>
      </c>
      <c r="F9" s="332" t="s">
        <v>147</v>
      </c>
      <c r="G9" s="333"/>
      <c r="H9" s="333"/>
      <c r="I9" s="333"/>
      <c r="J9" s="333"/>
      <c r="K9" s="333"/>
      <c r="L9" s="333"/>
      <c r="M9" s="333"/>
      <c r="N9" s="334"/>
      <c r="O9" s="369"/>
      <c r="P9" s="369"/>
      <c r="Q9" s="370"/>
      <c r="R9" s="371"/>
      <c r="S9" s="370"/>
      <c r="T9" s="372"/>
      <c r="U9" s="373"/>
      <c r="V9" s="393"/>
      <c r="W9" s="394"/>
      <c r="X9" s="394"/>
      <c r="Y9" s="395"/>
    </row>
    <row r="10" spans="1:26" ht="40.049999999999997" customHeight="1">
      <c r="A10" s="358"/>
      <c r="B10" s="52">
        <v>1350</v>
      </c>
      <c r="C10" s="52">
        <v>100</v>
      </c>
      <c r="D10" s="97">
        <v>720</v>
      </c>
      <c r="E10" s="330"/>
      <c r="F10" s="308" t="s">
        <v>44</v>
      </c>
      <c r="G10" s="192">
        <v>2</v>
      </c>
      <c r="H10" s="52">
        <f>SUM(B10:C10)</f>
        <v>1450</v>
      </c>
      <c r="I10" s="156">
        <v>0.95</v>
      </c>
      <c r="J10" s="175">
        <f t="shared" ref="J10:J13" si="4">ROUND(H10*I10,0)</f>
        <v>1378</v>
      </c>
      <c r="K10" s="168">
        <v>13</v>
      </c>
      <c r="L10" s="168">
        <f t="shared" ref="L10:L13" si="5">J10*K10</f>
        <v>17914</v>
      </c>
      <c r="M10" s="168">
        <v>5000</v>
      </c>
      <c r="N10" s="53" t="s">
        <v>173</v>
      </c>
      <c r="O10" s="206"/>
      <c r="P10" s="207"/>
      <c r="Q10" s="208">
        <f>P10-O10+L10</f>
        <v>17914</v>
      </c>
      <c r="R10" s="278"/>
      <c r="S10" s="279"/>
      <c r="T10" s="229">
        <f t="shared" ref="T10:T13" si="6">S10-Q10</f>
        <v>-17914</v>
      </c>
      <c r="U10" s="253"/>
      <c r="V10" s="242"/>
      <c r="W10" s="303"/>
      <c r="X10" s="233"/>
      <c r="Y10" s="232"/>
    </row>
    <row r="11" spans="1:26" ht="40.049999999999997" customHeight="1">
      <c r="A11" s="388"/>
      <c r="B11" s="54">
        <v>1350</v>
      </c>
      <c r="C11" s="54">
        <v>100</v>
      </c>
      <c r="D11" s="98">
        <v>720</v>
      </c>
      <c r="E11" s="330"/>
      <c r="F11" s="309" t="s">
        <v>45</v>
      </c>
      <c r="G11" s="193">
        <v>2</v>
      </c>
      <c r="H11" s="54">
        <f t="shared" ref="H11:H13" si="7">SUM(B11:C11)</f>
        <v>1450</v>
      </c>
      <c r="I11" s="157">
        <v>0.95</v>
      </c>
      <c r="J11" s="176">
        <f t="shared" si="4"/>
        <v>1378</v>
      </c>
      <c r="K11" s="169">
        <v>13</v>
      </c>
      <c r="L11" s="169">
        <f t="shared" si="5"/>
        <v>17914</v>
      </c>
      <c r="M11" s="168">
        <v>5000</v>
      </c>
      <c r="N11" s="55"/>
      <c r="O11" s="206"/>
      <c r="P11" s="207"/>
      <c r="Q11" s="208">
        <f>P11-O11+L11</f>
        <v>17914</v>
      </c>
      <c r="R11" s="278"/>
      <c r="S11" s="279"/>
      <c r="T11" s="229">
        <f t="shared" si="6"/>
        <v>-17914</v>
      </c>
      <c r="U11" s="256"/>
      <c r="V11" s="242"/>
      <c r="W11" s="303"/>
      <c r="X11" s="233"/>
      <c r="Y11" s="232"/>
      <c r="Z11" s="294"/>
    </row>
    <row r="12" spans="1:26" ht="40.049999999999997" customHeight="1">
      <c r="A12" s="388"/>
      <c r="B12" s="54">
        <v>1350</v>
      </c>
      <c r="C12" s="54">
        <v>100</v>
      </c>
      <c r="D12" s="98">
        <v>720</v>
      </c>
      <c r="E12" s="330"/>
      <c r="F12" s="309" t="s">
        <v>46</v>
      </c>
      <c r="G12" s="193">
        <v>2</v>
      </c>
      <c r="H12" s="54">
        <f t="shared" si="7"/>
        <v>1450</v>
      </c>
      <c r="I12" s="157">
        <v>0.95</v>
      </c>
      <c r="J12" s="176">
        <f t="shared" si="4"/>
        <v>1378</v>
      </c>
      <c r="K12" s="169">
        <v>13</v>
      </c>
      <c r="L12" s="169">
        <f t="shared" si="5"/>
        <v>17914</v>
      </c>
      <c r="M12" s="168">
        <v>5000</v>
      </c>
      <c r="N12" s="55"/>
      <c r="O12" s="207"/>
      <c r="P12" s="207"/>
      <c r="Q12" s="208">
        <f>P12-O12+L12</f>
        <v>17914</v>
      </c>
      <c r="R12" s="278"/>
      <c r="S12" s="279"/>
      <c r="T12" s="229">
        <f t="shared" si="6"/>
        <v>-17914</v>
      </c>
      <c r="U12" s="254"/>
      <c r="V12" s="242"/>
      <c r="W12" s="303"/>
      <c r="X12" s="233"/>
      <c r="Y12" s="232"/>
    </row>
    <row r="13" spans="1:26" ht="40.049999999999997" customHeight="1" thickBot="1">
      <c r="A13" s="388"/>
      <c r="B13" s="56">
        <v>1350</v>
      </c>
      <c r="C13" s="56">
        <v>100</v>
      </c>
      <c r="D13" s="99">
        <v>720</v>
      </c>
      <c r="E13" s="331"/>
      <c r="F13" s="310" t="s">
        <v>47</v>
      </c>
      <c r="G13" s="194">
        <v>2</v>
      </c>
      <c r="H13" s="56">
        <f t="shared" si="7"/>
        <v>1450</v>
      </c>
      <c r="I13" s="158">
        <v>0.95</v>
      </c>
      <c r="J13" s="177">
        <f t="shared" si="4"/>
        <v>1378</v>
      </c>
      <c r="K13" s="170">
        <v>13</v>
      </c>
      <c r="L13" s="170">
        <f t="shared" si="5"/>
        <v>17914</v>
      </c>
      <c r="M13" s="170">
        <v>5000</v>
      </c>
      <c r="N13" s="57"/>
      <c r="O13" s="209"/>
      <c r="P13" s="209"/>
      <c r="Q13" s="210"/>
      <c r="R13" s="280"/>
      <c r="S13" s="281"/>
      <c r="T13" s="234">
        <f t="shared" si="6"/>
        <v>0</v>
      </c>
      <c r="U13" s="257"/>
      <c r="V13" s="243"/>
      <c r="W13" s="307"/>
      <c r="X13" s="244"/>
      <c r="Y13" s="236"/>
    </row>
    <row r="14" spans="1:26">
      <c r="A14" s="388"/>
      <c r="B14" s="374"/>
      <c r="C14" s="375"/>
      <c r="D14" s="376"/>
      <c r="E14" s="377" t="s">
        <v>48</v>
      </c>
      <c r="F14" s="380" t="s">
        <v>147</v>
      </c>
      <c r="G14" s="381"/>
      <c r="H14" s="381"/>
      <c r="I14" s="381"/>
      <c r="J14" s="381"/>
      <c r="K14" s="381"/>
      <c r="L14" s="381"/>
      <c r="M14" s="381"/>
      <c r="N14" s="382"/>
      <c r="O14" s="383"/>
      <c r="P14" s="383"/>
      <c r="Q14" s="384"/>
      <c r="R14" s="385"/>
      <c r="S14" s="386"/>
      <c r="T14" s="385"/>
      <c r="U14" s="386"/>
      <c r="V14" s="396"/>
      <c r="W14" s="383"/>
      <c r="X14" s="383"/>
      <c r="Y14" s="384"/>
    </row>
    <row r="15" spans="1:26" ht="40.049999999999997" customHeight="1">
      <c r="A15" s="388"/>
      <c r="B15" s="58">
        <v>1350</v>
      </c>
      <c r="C15" s="58">
        <v>75</v>
      </c>
      <c r="D15" s="100">
        <v>720</v>
      </c>
      <c r="E15" s="378"/>
      <c r="F15" s="59" t="s">
        <v>49</v>
      </c>
      <c r="G15" s="192">
        <v>2</v>
      </c>
      <c r="H15" s="58">
        <f t="shared" ref="H15:H18" si="8">SUM(B15:C15)</f>
        <v>1425</v>
      </c>
      <c r="I15" s="159">
        <v>0.95</v>
      </c>
      <c r="J15" s="175">
        <f t="shared" ref="J15:J18" si="9">ROUND(H15*I15,0)</f>
        <v>1354</v>
      </c>
      <c r="K15" s="168">
        <v>13</v>
      </c>
      <c r="L15" s="168">
        <f t="shared" ref="L15:L18" si="10">J15*K15</f>
        <v>17602</v>
      </c>
      <c r="M15" s="168">
        <v>5000</v>
      </c>
      <c r="N15" s="60" t="s">
        <v>164</v>
      </c>
      <c r="O15" s="206"/>
      <c r="P15" s="207"/>
      <c r="Q15" s="208"/>
      <c r="R15" s="282"/>
      <c r="S15" s="279"/>
      <c r="T15" s="229">
        <f t="shared" ref="T15:T18" si="11">S15-Q15</f>
        <v>0</v>
      </c>
      <c r="U15" s="254"/>
      <c r="V15" s="240"/>
      <c r="W15" s="230"/>
      <c r="X15" s="233"/>
      <c r="Y15" s="232"/>
    </row>
    <row r="16" spans="1:26" ht="40.049999999999997" customHeight="1">
      <c r="A16" s="388"/>
      <c r="B16" s="58">
        <v>1350</v>
      </c>
      <c r="C16" s="58">
        <v>75</v>
      </c>
      <c r="D16" s="100">
        <v>720</v>
      </c>
      <c r="E16" s="378"/>
      <c r="F16" s="59" t="s">
        <v>50</v>
      </c>
      <c r="G16" s="192">
        <v>2</v>
      </c>
      <c r="H16" s="58">
        <f t="shared" si="8"/>
        <v>1425</v>
      </c>
      <c r="I16" s="159">
        <v>0.95</v>
      </c>
      <c r="J16" s="175">
        <f t="shared" si="9"/>
        <v>1354</v>
      </c>
      <c r="K16" s="168">
        <v>13</v>
      </c>
      <c r="L16" s="168">
        <f t="shared" si="10"/>
        <v>17602</v>
      </c>
      <c r="M16" s="168">
        <v>5000</v>
      </c>
      <c r="N16" s="60"/>
      <c r="O16" s="206"/>
      <c r="P16" s="207"/>
      <c r="Q16" s="208"/>
      <c r="R16" s="282"/>
      <c r="S16" s="279"/>
      <c r="T16" s="229">
        <f t="shared" si="11"/>
        <v>0</v>
      </c>
      <c r="U16" s="254"/>
      <c r="V16" s="240"/>
      <c r="W16" s="230"/>
      <c r="X16" s="233"/>
      <c r="Y16" s="232"/>
    </row>
    <row r="17" spans="1:25" ht="40.049999999999997" customHeight="1">
      <c r="A17" s="388"/>
      <c r="B17" s="58">
        <v>1350</v>
      </c>
      <c r="C17" s="58">
        <v>75</v>
      </c>
      <c r="D17" s="100">
        <v>720</v>
      </c>
      <c r="E17" s="378"/>
      <c r="F17" s="59" t="s">
        <v>51</v>
      </c>
      <c r="G17" s="193">
        <v>2</v>
      </c>
      <c r="H17" s="61">
        <f t="shared" si="8"/>
        <v>1425</v>
      </c>
      <c r="I17" s="160">
        <v>0.95</v>
      </c>
      <c r="J17" s="176">
        <f t="shared" si="9"/>
        <v>1354</v>
      </c>
      <c r="K17" s="169">
        <v>13</v>
      </c>
      <c r="L17" s="169">
        <f t="shared" si="10"/>
        <v>17602</v>
      </c>
      <c r="M17" s="169">
        <v>5000</v>
      </c>
      <c r="N17" s="62"/>
      <c r="O17" s="207"/>
      <c r="P17" s="207"/>
      <c r="Q17" s="208"/>
      <c r="R17" s="282"/>
      <c r="S17" s="279"/>
      <c r="T17" s="229">
        <f t="shared" si="11"/>
        <v>0</v>
      </c>
      <c r="U17" s="254"/>
      <c r="V17" s="240"/>
      <c r="W17" s="230"/>
      <c r="X17" s="233"/>
      <c r="Y17" s="232"/>
    </row>
    <row r="18" spans="1:25" ht="40.049999999999997" customHeight="1" thickBot="1">
      <c r="A18" s="359"/>
      <c r="B18" s="63">
        <v>1350</v>
      </c>
      <c r="C18" s="63">
        <v>75</v>
      </c>
      <c r="D18" s="101">
        <v>720</v>
      </c>
      <c r="E18" s="379"/>
      <c r="F18" s="103" t="s">
        <v>52</v>
      </c>
      <c r="G18" s="195">
        <v>2</v>
      </c>
      <c r="H18" s="64">
        <f t="shared" si="8"/>
        <v>1425</v>
      </c>
      <c r="I18" s="161">
        <v>0.95</v>
      </c>
      <c r="J18" s="178">
        <f t="shared" si="9"/>
        <v>1354</v>
      </c>
      <c r="K18" s="172">
        <v>13</v>
      </c>
      <c r="L18" s="172">
        <f t="shared" si="10"/>
        <v>17602</v>
      </c>
      <c r="M18" s="172">
        <v>5000</v>
      </c>
      <c r="N18" s="65"/>
      <c r="O18" s="211"/>
      <c r="P18" s="211"/>
      <c r="Q18" s="212"/>
      <c r="R18" s="283"/>
      <c r="S18" s="284"/>
      <c r="T18" s="245">
        <f t="shared" si="11"/>
        <v>0</v>
      </c>
      <c r="U18" s="258"/>
      <c r="V18" s="247"/>
      <c r="W18" s="270"/>
      <c r="X18" s="248"/>
      <c r="Y18" s="246"/>
    </row>
    <row r="19" spans="1:25" ht="25.2" thickTop="1">
      <c r="A19" s="355" t="s">
        <v>35</v>
      </c>
      <c r="B19" s="355"/>
      <c r="C19" s="355"/>
      <c r="D19" s="355"/>
      <c r="E19" s="355"/>
      <c r="F19" s="355"/>
      <c r="G19" s="355"/>
      <c r="H19" s="355"/>
      <c r="I19" s="355"/>
      <c r="J19" s="355"/>
      <c r="K19" s="355"/>
      <c r="L19" s="355"/>
      <c r="M19" s="355"/>
      <c r="N19" s="355"/>
    </row>
    <row r="20" spans="1:25" ht="16.8" thickBot="1">
      <c r="A20" s="356" t="str">
        <f>A2</f>
        <v>108年7~9月〈108年6/19~6/20收費〉</v>
      </c>
      <c r="B20" s="356"/>
      <c r="C20" s="356"/>
      <c r="D20" s="356"/>
      <c r="E20" s="356"/>
      <c r="F20" s="356"/>
      <c r="G20" s="356"/>
      <c r="H20" s="356"/>
      <c r="I20" s="356"/>
      <c r="J20" s="356"/>
      <c r="K20" s="356"/>
      <c r="L20" s="356"/>
      <c r="M20" s="356"/>
      <c r="N20" s="356"/>
    </row>
    <row r="21" spans="1:25" ht="33.6" thickTop="1" thickBot="1">
      <c r="A21" s="41" t="s">
        <v>36</v>
      </c>
      <c r="B21" s="42" t="s">
        <v>59</v>
      </c>
      <c r="C21" s="42" t="s">
        <v>60</v>
      </c>
      <c r="D21" s="42" t="s">
        <v>37</v>
      </c>
      <c r="E21" s="42" t="s">
        <v>38</v>
      </c>
      <c r="F21" s="42" t="s">
        <v>39</v>
      </c>
      <c r="G21" s="188" t="s">
        <v>61</v>
      </c>
      <c r="H21" s="42" t="s">
        <v>149</v>
      </c>
      <c r="I21" s="42" t="s">
        <v>146</v>
      </c>
      <c r="J21" s="171" t="s">
        <v>149</v>
      </c>
      <c r="K21" s="171" t="s">
        <v>62</v>
      </c>
      <c r="L21" s="171" t="s">
        <v>145</v>
      </c>
      <c r="M21" s="171" t="s">
        <v>40</v>
      </c>
      <c r="N21" s="43" t="s">
        <v>58</v>
      </c>
      <c r="O21" s="201" t="s">
        <v>150</v>
      </c>
      <c r="P21" s="201" t="s">
        <v>151</v>
      </c>
      <c r="Q21" s="213" t="s">
        <v>152</v>
      </c>
      <c r="R21" s="249" t="s">
        <v>153</v>
      </c>
      <c r="S21" s="250" t="s">
        <v>154</v>
      </c>
      <c r="T21" s="225" t="s">
        <v>155</v>
      </c>
      <c r="U21" s="213" t="s">
        <v>156</v>
      </c>
      <c r="V21" s="249"/>
      <c r="W21" s="252"/>
      <c r="X21" s="252"/>
      <c r="Y21" s="250"/>
    </row>
    <row r="22" spans="1:25" ht="16.2" customHeight="1" thickTop="1" thickBot="1">
      <c r="A22" s="357" t="s">
        <v>53</v>
      </c>
      <c r="B22" s="360"/>
      <c r="C22" s="361"/>
      <c r="D22" s="362"/>
      <c r="E22" s="66" t="s">
        <v>2</v>
      </c>
      <c r="F22" s="363" t="s">
        <v>63</v>
      </c>
      <c r="G22" s="364"/>
      <c r="H22" s="364"/>
      <c r="I22" s="364"/>
      <c r="J22" s="364"/>
      <c r="K22" s="364"/>
      <c r="L22" s="364"/>
      <c r="M22" s="364"/>
      <c r="N22" s="365"/>
      <c r="O22" s="340"/>
      <c r="P22" s="341"/>
      <c r="Q22" s="342"/>
      <c r="R22" s="343"/>
      <c r="S22" s="344"/>
      <c r="T22" s="259"/>
      <c r="U22" s="238"/>
      <c r="V22" s="262"/>
      <c r="W22" s="237"/>
      <c r="X22" s="237"/>
      <c r="Y22" s="238"/>
    </row>
    <row r="23" spans="1:25" ht="40.049999999999997" customHeight="1">
      <c r="A23" s="358"/>
      <c r="B23" s="67">
        <v>440</v>
      </c>
      <c r="C23" s="67">
        <v>70</v>
      </c>
      <c r="D23" s="68"/>
      <c r="E23" s="345" t="s">
        <v>3</v>
      </c>
      <c r="F23" s="69" t="s">
        <v>54</v>
      </c>
      <c r="G23" s="196">
        <v>1</v>
      </c>
      <c r="H23" s="70">
        <f>SUM(B23:D23)</f>
        <v>510</v>
      </c>
      <c r="I23" s="162">
        <v>0.95</v>
      </c>
      <c r="J23" s="179">
        <f t="shared" ref="J23" si="12">ROUND(H23*I23,0)</f>
        <v>485</v>
      </c>
      <c r="K23" s="180">
        <v>13</v>
      </c>
      <c r="L23" s="181">
        <f>J23*K23</f>
        <v>6305</v>
      </c>
      <c r="M23" s="181">
        <v>5000</v>
      </c>
      <c r="N23" s="102" t="s">
        <v>166</v>
      </c>
      <c r="O23" s="214"/>
      <c r="P23" s="214"/>
      <c r="Q23" s="215"/>
      <c r="R23" s="285"/>
      <c r="S23" s="286"/>
      <c r="T23" s="260">
        <f t="shared" ref="T23:T24" si="13">S23-Q23</f>
        <v>0</v>
      </c>
      <c r="U23" s="271"/>
      <c r="V23" s="263"/>
      <c r="W23" s="306"/>
      <c r="X23" s="264"/>
      <c r="Y23" s="261"/>
    </row>
    <row r="24" spans="1:25" ht="40.049999999999997" customHeight="1" thickBot="1">
      <c r="A24" s="358"/>
      <c r="B24" s="71">
        <v>880</v>
      </c>
      <c r="C24" s="71">
        <v>140</v>
      </c>
      <c r="D24" s="72"/>
      <c r="E24" s="346"/>
      <c r="F24" s="73" t="s">
        <v>55</v>
      </c>
      <c r="G24" s="194">
        <v>2</v>
      </c>
      <c r="H24" s="74">
        <f>SUM(B24:D24)</f>
        <v>1020</v>
      </c>
      <c r="I24" s="163">
        <v>0.95</v>
      </c>
      <c r="J24" s="177">
        <f>ROUND(H24*I24,0)</f>
        <v>969</v>
      </c>
      <c r="K24" s="182">
        <v>13</v>
      </c>
      <c r="L24" s="170">
        <f>J24*K24</f>
        <v>12597</v>
      </c>
      <c r="M24" s="170">
        <v>5000</v>
      </c>
      <c r="N24" s="75"/>
      <c r="O24" s="216"/>
      <c r="P24" s="209"/>
      <c r="Q24" s="210">
        <f>L24-O24+P24</f>
        <v>12597</v>
      </c>
      <c r="R24" s="280"/>
      <c r="S24" s="281"/>
      <c r="T24" s="234">
        <f t="shared" si="13"/>
        <v>-12597</v>
      </c>
      <c r="U24" s="255"/>
      <c r="V24" s="243"/>
      <c r="W24" s="307"/>
      <c r="X24" s="265"/>
      <c r="Y24" s="236"/>
    </row>
    <row r="25" spans="1:25" ht="16.2" customHeight="1" thickBot="1">
      <c r="A25" s="358"/>
      <c r="B25" s="347"/>
      <c r="C25" s="348"/>
      <c r="D25" s="349"/>
      <c r="E25" s="76" t="s">
        <v>4</v>
      </c>
      <c r="F25" s="352" t="s">
        <v>64</v>
      </c>
      <c r="G25" s="353"/>
      <c r="H25" s="353"/>
      <c r="I25" s="353"/>
      <c r="J25" s="353"/>
      <c r="K25" s="353"/>
      <c r="L25" s="353"/>
      <c r="M25" s="353"/>
      <c r="N25" s="354"/>
      <c r="O25" s="326"/>
      <c r="P25" s="327"/>
      <c r="Q25" s="328"/>
      <c r="R25" s="350"/>
      <c r="S25" s="351"/>
      <c r="T25" s="259"/>
      <c r="U25" s="238"/>
      <c r="V25" s="262"/>
      <c r="W25" s="237"/>
      <c r="X25" s="237"/>
      <c r="Y25" s="238"/>
    </row>
    <row r="26" spans="1:25" ht="40.049999999999997" customHeight="1">
      <c r="A26" s="358"/>
      <c r="B26" s="67">
        <v>440</v>
      </c>
      <c r="C26" s="67">
        <v>70</v>
      </c>
      <c r="D26" s="68"/>
      <c r="E26" s="345" t="s">
        <v>5</v>
      </c>
      <c r="F26" s="69" t="s">
        <v>54</v>
      </c>
      <c r="G26" s="200">
        <v>1</v>
      </c>
      <c r="H26" s="70">
        <f>SUM(B26:D26)</f>
        <v>510</v>
      </c>
      <c r="I26" s="162">
        <v>0.95</v>
      </c>
      <c r="J26" s="179">
        <f t="shared" ref="J26:J27" si="14">ROUND(H26*I26,0)</f>
        <v>485</v>
      </c>
      <c r="K26" s="180">
        <v>13</v>
      </c>
      <c r="L26" s="181">
        <f t="shared" ref="L26:L27" si="15">J26*K26</f>
        <v>6305</v>
      </c>
      <c r="M26" s="181">
        <v>5000</v>
      </c>
      <c r="N26" s="77" t="s">
        <v>169</v>
      </c>
      <c r="O26" s="214"/>
      <c r="P26" s="214"/>
      <c r="Q26" s="215"/>
      <c r="R26" s="285"/>
      <c r="S26" s="286"/>
      <c r="T26" s="260">
        <f t="shared" ref="T26:T27" si="16">S26-Q26</f>
        <v>0</v>
      </c>
      <c r="U26" s="272"/>
      <c r="V26" s="263"/>
      <c r="W26" s="306"/>
      <c r="X26" s="266"/>
      <c r="Y26" s="261"/>
    </row>
    <row r="27" spans="1:25" ht="40.049999999999997" customHeight="1" thickBot="1">
      <c r="A27" s="358"/>
      <c r="B27" s="71">
        <v>880</v>
      </c>
      <c r="C27" s="71">
        <v>140</v>
      </c>
      <c r="D27" s="72"/>
      <c r="E27" s="346"/>
      <c r="F27" s="73" t="s">
        <v>55</v>
      </c>
      <c r="G27" s="199">
        <v>2</v>
      </c>
      <c r="H27" s="74">
        <f>SUM(B27:D27)</f>
        <v>1020</v>
      </c>
      <c r="I27" s="163">
        <v>0.95</v>
      </c>
      <c r="J27" s="177">
        <f t="shared" si="14"/>
        <v>969</v>
      </c>
      <c r="K27" s="182">
        <v>13</v>
      </c>
      <c r="L27" s="170">
        <f t="shared" si="15"/>
        <v>12597</v>
      </c>
      <c r="M27" s="170">
        <v>5000</v>
      </c>
      <c r="N27" s="75"/>
      <c r="O27" s="216"/>
      <c r="P27" s="209"/>
      <c r="Q27" s="210">
        <f>L27-O27+P27</f>
        <v>12597</v>
      </c>
      <c r="R27" s="280"/>
      <c r="S27" s="281"/>
      <c r="T27" s="234">
        <f t="shared" si="16"/>
        <v>-12597</v>
      </c>
      <c r="U27" s="255"/>
      <c r="V27" s="243"/>
      <c r="W27" s="307"/>
      <c r="X27" s="265"/>
      <c r="Y27" s="236"/>
    </row>
    <row r="28" spans="1:25" ht="16.2" customHeight="1" thickBot="1">
      <c r="A28" s="358"/>
      <c r="B28" s="347"/>
      <c r="C28" s="348"/>
      <c r="D28" s="349"/>
      <c r="E28" s="76" t="s">
        <v>6</v>
      </c>
      <c r="F28" s="366" t="s">
        <v>63</v>
      </c>
      <c r="G28" s="367"/>
      <c r="H28" s="367"/>
      <c r="I28" s="367"/>
      <c r="J28" s="367"/>
      <c r="K28" s="367"/>
      <c r="L28" s="367"/>
      <c r="M28" s="367"/>
      <c r="N28" s="368"/>
      <c r="O28" s="326"/>
      <c r="P28" s="327"/>
      <c r="Q28" s="328"/>
      <c r="R28" s="287"/>
      <c r="S28" s="288"/>
      <c r="T28" s="259"/>
      <c r="U28" s="238"/>
      <c r="V28" s="262"/>
      <c r="W28" s="237"/>
      <c r="X28" s="237"/>
      <c r="Y28" s="238"/>
    </row>
    <row r="29" spans="1:25" ht="16.2" customHeight="1">
      <c r="A29" s="358"/>
      <c r="B29" s="335"/>
      <c r="C29" s="336"/>
      <c r="D29" s="78"/>
      <c r="E29" s="293"/>
      <c r="F29" s="332" t="s">
        <v>162</v>
      </c>
      <c r="G29" s="333"/>
      <c r="H29" s="333"/>
      <c r="I29" s="333"/>
      <c r="J29" s="333"/>
      <c r="K29" s="333"/>
      <c r="L29" s="333"/>
      <c r="M29" s="333"/>
      <c r="N29" s="334"/>
      <c r="O29" s="337"/>
      <c r="P29" s="338"/>
      <c r="Q29" s="339"/>
      <c r="R29" s="319"/>
      <c r="S29" s="320"/>
      <c r="T29" s="321"/>
      <c r="U29" s="322"/>
      <c r="V29" s="397"/>
      <c r="W29" s="398"/>
      <c r="X29" s="398"/>
      <c r="Y29" s="399"/>
    </row>
    <row r="30" spans="1:25" ht="40.049999999999997" customHeight="1">
      <c r="A30" s="358"/>
      <c r="B30" s="79">
        <v>880</v>
      </c>
      <c r="C30" s="79"/>
      <c r="D30" s="80"/>
      <c r="E30" s="330" t="s">
        <v>7</v>
      </c>
      <c r="F30" s="308" t="s">
        <v>44</v>
      </c>
      <c r="G30" s="197">
        <v>2</v>
      </c>
      <c r="H30" s="52">
        <f t="shared" ref="H30:H39" si="17">SUM(B30:D30)</f>
        <v>880</v>
      </c>
      <c r="I30" s="156">
        <v>0.95</v>
      </c>
      <c r="J30" s="175">
        <f t="shared" ref="J30:J39" si="18">ROUND(H30*I30,0)</f>
        <v>836</v>
      </c>
      <c r="K30" s="183">
        <v>13</v>
      </c>
      <c r="L30" s="168">
        <f t="shared" ref="L30:L39" si="19">J30*K30</f>
        <v>10868</v>
      </c>
      <c r="M30" s="168">
        <v>5000</v>
      </c>
      <c r="N30" s="53" t="s">
        <v>172</v>
      </c>
      <c r="O30" s="217"/>
      <c r="P30" s="217"/>
      <c r="Q30" s="218"/>
      <c r="R30" s="289"/>
      <c r="S30" s="279"/>
      <c r="T30" s="229">
        <f t="shared" ref="T30:T39" si="20">S30-Q30</f>
        <v>0</v>
      </c>
      <c r="U30" s="299"/>
      <c r="V30" s="242"/>
      <c r="W30" s="303"/>
      <c r="X30" s="267"/>
      <c r="Y30" s="232"/>
    </row>
    <row r="31" spans="1:25" ht="40.049999999999997" customHeight="1">
      <c r="A31" s="358"/>
      <c r="B31" s="81">
        <v>880</v>
      </c>
      <c r="C31" s="81"/>
      <c r="D31" s="82"/>
      <c r="E31" s="330"/>
      <c r="F31" s="308" t="s">
        <v>45</v>
      </c>
      <c r="G31" s="198">
        <v>2</v>
      </c>
      <c r="H31" s="54">
        <f t="shared" si="17"/>
        <v>880</v>
      </c>
      <c r="I31" s="157">
        <v>0.95</v>
      </c>
      <c r="J31" s="176">
        <f t="shared" si="18"/>
        <v>836</v>
      </c>
      <c r="K31" s="184">
        <v>13</v>
      </c>
      <c r="L31" s="169">
        <f t="shared" si="19"/>
        <v>10868</v>
      </c>
      <c r="M31" s="168">
        <v>5000</v>
      </c>
      <c r="N31" s="55"/>
      <c r="O31" s="217"/>
      <c r="P31" s="217"/>
      <c r="Q31" s="218"/>
      <c r="R31" s="289"/>
      <c r="S31" s="279"/>
      <c r="T31" s="229">
        <f t="shared" si="20"/>
        <v>0</v>
      </c>
      <c r="U31" s="299"/>
      <c r="V31" s="242"/>
      <c r="W31" s="303"/>
      <c r="X31" s="267"/>
      <c r="Y31" s="232"/>
    </row>
    <row r="32" spans="1:25" ht="40.049999999999997" customHeight="1">
      <c r="A32" s="358"/>
      <c r="B32" s="81">
        <v>880</v>
      </c>
      <c r="C32" s="81">
        <v>90</v>
      </c>
      <c r="D32" s="82"/>
      <c r="E32" s="330"/>
      <c r="F32" s="309" t="s">
        <v>46</v>
      </c>
      <c r="G32" s="198">
        <v>2</v>
      </c>
      <c r="H32" s="54">
        <f t="shared" si="17"/>
        <v>970</v>
      </c>
      <c r="I32" s="157">
        <v>0.95</v>
      </c>
      <c r="J32" s="176">
        <f t="shared" si="18"/>
        <v>922</v>
      </c>
      <c r="K32" s="184">
        <v>13</v>
      </c>
      <c r="L32" s="169">
        <f t="shared" si="19"/>
        <v>11986</v>
      </c>
      <c r="M32" s="168">
        <v>5000</v>
      </c>
      <c r="N32" s="55"/>
      <c r="O32" s="217"/>
      <c r="P32" s="217"/>
      <c r="Q32" s="218"/>
      <c r="R32" s="289"/>
      <c r="S32" s="279"/>
      <c r="T32" s="229">
        <f t="shared" si="20"/>
        <v>0</v>
      </c>
      <c r="U32" s="299"/>
      <c r="V32" s="242"/>
      <c r="W32" s="303"/>
      <c r="X32" s="267"/>
      <c r="Y32" s="232"/>
    </row>
    <row r="33" spans="1:25" ht="40.049999999999997" customHeight="1" thickBot="1">
      <c r="A33" s="358"/>
      <c r="B33" s="83">
        <v>880</v>
      </c>
      <c r="C33" s="83">
        <v>90</v>
      </c>
      <c r="D33" s="84"/>
      <c r="E33" s="331"/>
      <c r="F33" s="310" t="s">
        <v>47</v>
      </c>
      <c r="G33" s="199">
        <v>2</v>
      </c>
      <c r="H33" s="56">
        <f t="shared" si="17"/>
        <v>970</v>
      </c>
      <c r="I33" s="158">
        <v>0.95</v>
      </c>
      <c r="J33" s="177">
        <f t="shared" si="18"/>
        <v>922</v>
      </c>
      <c r="K33" s="182">
        <v>13</v>
      </c>
      <c r="L33" s="170">
        <f>J33*K33</f>
        <v>11986</v>
      </c>
      <c r="M33" s="170">
        <v>5000</v>
      </c>
      <c r="N33" s="57"/>
      <c r="O33" s="219"/>
      <c r="P33" s="219"/>
      <c r="Q33" s="220">
        <f t="shared" ref="Q33" si="21">L33-O33+P33</f>
        <v>11986</v>
      </c>
      <c r="R33" s="290"/>
      <c r="S33" s="281"/>
      <c r="T33" s="234">
        <f t="shared" si="20"/>
        <v>-11986</v>
      </c>
      <c r="U33" s="255"/>
      <c r="V33" s="243"/>
      <c r="W33" s="307"/>
      <c r="X33" s="265"/>
      <c r="Y33" s="236"/>
    </row>
    <row r="34" spans="1:25" ht="40.049999999999997" customHeight="1">
      <c r="A34" s="358"/>
      <c r="B34" s="85">
        <v>880</v>
      </c>
      <c r="C34" s="85"/>
      <c r="D34" s="86"/>
      <c r="E34" s="323" t="s">
        <v>48</v>
      </c>
      <c r="F34" s="311" t="s">
        <v>56</v>
      </c>
      <c r="G34" s="196">
        <v>2</v>
      </c>
      <c r="H34" s="87">
        <f t="shared" si="17"/>
        <v>880</v>
      </c>
      <c r="I34" s="164">
        <v>0.95</v>
      </c>
      <c r="J34" s="179">
        <f t="shared" si="18"/>
        <v>836</v>
      </c>
      <c r="K34" s="180">
        <v>13</v>
      </c>
      <c r="L34" s="181">
        <f>J34*K34</f>
        <v>10868</v>
      </c>
      <c r="M34" s="181">
        <v>5000</v>
      </c>
      <c r="N34" s="88" t="s">
        <v>163</v>
      </c>
      <c r="O34" s="214"/>
      <c r="P34" s="214"/>
      <c r="Q34" s="215"/>
      <c r="R34" s="285"/>
      <c r="S34" s="286"/>
      <c r="T34" s="260">
        <f t="shared" si="20"/>
        <v>0</v>
      </c>
      <c r="U34" s="300"/>
      <c r="V34" s="263"/>
      <c r="W34" s="306"/>
      <c r="X34" s="266"/>
      <c r="Y34" s="261"/>
    </row>
    <row r="35" spans="1:25" ht="40.049999999999997" customHeight="1">
      <c r="A35" s="358"/>
      <c r="B35" s="89">
        <v>880</v>
      </c>
      <c r="C35" s="89"/>
      <c r="D35" s="90"/>
      <c r="E35" s="324"/>
      <c r="F35" s="312" t="s">
        <v>57</v>
      </c>
      <c r="G35" s="197">
        <v>2</v>
      </c>
      <c r="H35" s="58">
        <f t="shared" si="17"/>
        <v>880</v>
      </c>
      <c r="I35" s="159">
        <v>0.95</v>
      </c>
      <c r="J35" s="175">
        <f t="shared" si="18"/>
        <v>836</v>
      </c>
      <c r="K35" s="183">
        <v>13</v>
      </c>
      <c r="L35" s="168">
        <f t="shared" si="19"/>
        <v>10868</v>
      </c>
      <c r="M35" s="168">
        <v>5000</v>
      </c>
      <c r="N35" s="60"/>
      <c r="O35" s="217"/>
      <c r="P35" s="217"/>
      <c r="Q35" s="218"/>
      <c r="R35" s="289"/>
      <c r="S35" s="279"/>
      <c r="T35" s="229">
        <f t="shared" si="20"/>
        <v>0</v>
      </c>
      <c r="U35" s="299"/>
      <c r="V35" s="242"/>
      <c r="W35" s="303"/>
      <c r="X35" s="267"/>
      <c r="Y35" s="232"/>
    </row>
    <row r="36" spans="1:25" ht="40.049999999999997" customHeight="1">
      <c r="A36" s="358"/>
      <c r="B36" s="89">
        <v>880</v>
      </c>
      <c r="C36" s="89"/>
      <c r="D36" s="90"/>
      <c r="E36" s="324"/>
      <c r="F36" s="312" t="s">
        <v>49</v>
      </c>
      <c r="G36" s="197">
        <v>2</v>
      </c>
      <c r="H36" s="58">
        <f t="shared" si="17"/>
        <v>880</v>
      </c>
      <c r="I36" s="159">
        <v>0.95</v>
      </c>
      <c r="J36" s="175">
        <f t="shared" si="18"/>
        <v>836</v>
      </c>
      <c r="K36" s="183">
        <v>13</v>
      </c>
      <c r="L36" s="168">
        <f t="shared" si="19"/>
        <v>10868</v>
      </c>
      <c r="M36" s="168">
        <v>5000</v>
      </c>
      <c r="N36" s="60"/>
      <c r="O36" s="217"/>
      <c r="P36" s="217"/>
      <c r="Q36" s="218"/>
      <c r="R36" s="289"/>
      <c r="S36" s="279"/>
      <c r="T36" s="229">
        <f t="shared" si="20"/>
        <v>0</v>
      </c>
      <c r="U36" s="299"/>
      <c r="V36" s="242"/>
      <c r="W36" s="303"/>
      <c r="X36" s="267"/>
      <c r="Y36" s="232"/>
    </row>
    <row r="37" spans="1:25" ht="40.049999999999997" customHeight="1">
      <c r="A37" s="358"/>
      <c r="B37" s="89">
        <v>880</v>
      </c>
      <c r="C37" s="89"/>
      <c r="D37" s="90"/>
      <c r="E37" s="324"/>
      <c r="F37" s="312" t="s">
        <v>50</v>
      </c>
      <c r="G37" s="197">
        <v>2</v>
      </c>
      <c r="H37" s="58">
        <f t="shared" si="17"/>
        <v>880</v>
      </c>
      <c r="I37" s="159">
        <v>0.95</v>
      </c>
      <c r="J37" s="175">
        <f t="shared" si="18"/>
        <v>836</v>
      </c>
      <c r="K37" s="183">
        <v>13</v>
      </c>
      <c r="L37" s="168">
        <f t="shared" si="19"/>
        <v>10868</v>
      </c>
      <c r="M37" s="168">
        <v>5000</v>
      </c>
      <c r="N37" s="60"/>
      <c r="O37" s="217"/>
      <c r="P37" s="217"/>
      <c r="Q37" s="218"/>
      <c r="R37" s="289"/>
      <c r="S37" s="279"/>
      <c r="T37" s="229">
        <f t="shared" si="20"/>
        <v>0</v>
      </c>
      <c r="U37" s="299"/>
      <c r="V37" s="242"/>
      <c r="W37" s="303"/>
      <c r="X37" s="267"/>
      <c r="Y37" s="232"/>
    </row>
    <row r="38" spans="1:25" ht="40.049999999999997" customHeight="1">
      <c r="A38" s="358"/>
      <c r="B38" s="89">
        <v>880</v>
      </c>
      <c r="C38" s="89">
        <v>70</v>
      </c>
      <c r="D38" s="90"/>
      <c r="E38" s="324"/>
      <c r="F38" s="312" t="s">
        <v>46</v>
      </c>
      <c r="G38" s="192">
        <v>2</v>
      </c>
      <c r="H38" s="58">
        <f t="shared" si="17"/>
        <v>950</v>
      </c>
      <c r="I38" s="159">
        <v>0.95</v>
      </c>
      <c r="J38" s="175">
        <f t="shared" si="18"/>
        <v>903</v>
      </c>
      <c r="K38" s="183">
        <v>13</v>
      </c>
      <c r="L38" s="168">
        <f t="shared" si="19"/>
        <v>11739</v>
      </c>
      <c r="M38" s="168">
        <v>5000</v>
      </c>
      <c r="N38" s="60"/>
      <c r="O38" s="217"/>
      <c r="P38" s="217"/>
      <c r="Q38" s="218"/>
      <c r="R38" s="289"/>
      <c r="S38" s="279"/>
      <c r="T38" s="229">
        <f t="shared" si="20"/>
        <v>0</v>
      </c>
      <c r="U38" s="299"/>
      <c r="V38" s="242"/>
      <c r="W38" s="303"/>
      <c r="X38" s="267"/>
      <c r="Y38" s="232"/>
    </row>
    <row r="39" spans="1:25" ht="40.049999999999997" customHeight="1" thickBot="1">
      <c r="A39" s="359"/>
      <c r="B39" s="91">
        <v>880</v>
      </c>
      <c r="C39" s="91">
        <v>70</v>
      </c>
      <c r="D39" s="92"/>
      <c r="E39" s="325"/>
      <c r="F39" s="313" t="s">
        <v>47</v>
      </c>
      <c r="G39" s="195">
        <v>2</v>
      </c>
      <c r="H39" s="93">
        <f t="shared" si="17"/>
        <v>950</v>
      </c>
      <c r="I39" s="165">
        <v>0.95</v>
      </c>
      <c r="J39" s="185">
        <f t="shared" si="18"/>
        <v>903</v>
      </c>
      <c r="K39" s="186">
        <v>13</v>
      </c>
      <c r="L39" s="187">
        <f t="shared" si="19"/>
        <v>11739</v>
      </c>
      <c r="M39" s="187">
        <v>5000</v>
      </c>
      <c r="N39" s="94"/>
      <c r="O39" s="221"/>
      <c r="P39" s="221"/>
      <c r="Q39" s="222">
        <f>L39-O39+P39</f>
        <v>11739</v>
      </c>
      <c r="R39" s="291"/>
      <c r="S39" s="284"/>
      <c r="T39" s="245">
        <f t="shared" si="20"/>
        <v>-11739</v>
      </c>
      <c r="U39" s="273"/>
      <c r="V39" s="268"/>
      <c r="W39" s="304"/>
      <c r="X39" s="269"/>
      <c r="Y39" s="246"/>
    </row>
    <row r="40" spans="1:25" ht="39.6" customHeight="1" thickTop="1">
      <c r="A40" s="329" t="s">
        <v>161</v>
      </c>
      <c r="B40" s="329"/>
      <c r="C40" s="329"/>
      <c r="D40" s="329"/>
      <c r="E40" s="329"/>
      <c r="F40" s="329"/>
      <c r="G40" s="329"/>
      <c r="H40" s="329"/>
      <c r="I40" s="329"/>
      <c r="J40" s="329"/>
      <c r="K40" s="329"/>
      <c r="L40" s="329"/>
      <c r="M40" s="329"/>
      <c r="N40" s="329"/>
      <c r="S40" s="294"/>
    </row>
  </sheetData>
  <mergeCells count="42">
    <mergeCell ref="E30:E33"/>
    <mergeCell ref="E34:E39"/>
    <mergeCell ref="A40:N40"/>
    <mergeCell ref="B29:C29"/>
    <mergeCell ref="F29:N29"/>
    <mergeCell ref="T29:U29"/>
    <mergeCell ref="V29:Y29"/>
    <mergeCell ref="F25:N25"/>
    <mergeCell ref="O25:Q25"/>
    <mergeCell ref="R25:S25"/>
    <mergeCell ref="E26:E27"/>
    <mergeCell ref="B28:D28"/>
    <mergeCell ref="F28:N28"/>
    <mergeCell ref="O28:Q28"/>
    <mergeCell ref="V14:Y14"/>
    <mergeCell ref="A19:N19"/>
    <mergeCell ref="A20:N20"/>
    <mergeCell ref="A22:A39"/>
    <mergeCell ref="B22:D22"/>
    <mergeCell ref="F22:N22"/>
    <mergeCell ref="O22:Q22"/>
    <mergeCell ref="R22:S22"/>
    <mergeCell ref="E23:E24"/>
    <mergeCell ref="B25:D25"/>
    <mergeCell ref="O29:Q29"/>
    <mergeCell ref="R29:S29"/>
    <mergeCell ref="O9:Q9"/>
    <mergeCell ref="R9:S9"/>
    <mergeCell ref="T9:U9"/>
    <mergeCell ref="V9:Y9"/>
    <mergeCell ref="B14:D14"/>
    <mergeCell ref="E14:E18"/>
    <mergeCell ref="F14:N14"/>
    <mergeCell ref="O14:Q14"/>
    <mergeCell ref="R14:S14"/>
    <mergeCell ref="T14:U14"/>
    <mergeCell ref="A1:N1"/>
    <mergeCell ref="A2:N2"/>
    <mergeCell ref="A4:A18"/>
    <mergeCell ref="B9:D9"/>
    <mergeCell ref="E9:E13"/>
    <mergeCell ref="F9:N9"/>
  </mergeCells>
  <phoneticPr fontId="2" type="noConversion"/>
  <printOptions horizontalCentered="1"/>
  <pageMargins left="0.25" right="0.25" top="0.75" bottom="0.75" header="0.3" footer="0.3"/>
  <pageSetup paperSize="8" scale="76" fitToHeight="0" orientation="landscape" r:id="rId1"/>
  <rowBreaks count="1" manualBreakCount="1">
    <brk id="18" max="2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108日曆</vt:lpstr>
      <vt:lpstr>(108)7~9</vt:lpstr>
      <vt:lpstr>'(108)7~9'!Print_Area</vt:lpstr>
      <vt:lpstr>'108日曆'!Print_Area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事務組長</dc:creator>
  <cp:lastModifiedBy>事務組長</cp:lastModifiedBy>
  <cp:lastPrinted>2019-03-21T09:06:12Z</cp:lastPrinted>
  <dcterms:created xsi:type="dcterms:W3CDTF">2009-06-04T03:47:27Z</dcterms:created>
  <dcterms:modified xsi:type="dcterms:W3CDTF">2019-06-14T01:49:52Z</dcterms:modified>
</cp:coreProperties>
</file>